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5" windowHeight="1305" activeTab="1"/>
  </bookViews>
  <sheets>
    <sheet name="BIA" sheetId="1" r:id="rId1"/>
    <sheet name="MUCLUC" sheetId="2" r:id="rId2"/>
    <sheet name="BCGD" sheetId="3" r:id="rId3"/>
    <sheet name="bckt" sheetId="4" r:id="rId4"/>
    <sheet name="CDKT " sheetId="5" r:id="rId5"/>
    <sheet name="KQKD 1" sheetId="6" r:id="rId6"/>
    <sheet name="LCTTTT" sheetId="7" r:id="rId7"/>
    <sheet name="TM" sheetId="8" r:id="rId8"/>
    <sheet name="taisanhuuhinh" sheetId="9" r:id="rId9"/>
    <sheet name="Von" sheetId="10" r:id="rId10"/>
  </sheets>
  <externalReferences>
    <externalReference r:id="rId13"/>
    <externalReference r:id="rId14"/>
  </externalReferences>
  <definedNames>
    <definedName name="_Fill" hidden="1">#REF!</definedName>
    <definedName name="_Order1" hidden="1">255</definedName>
    <definedName name="_Order2" hidden="1">255</definedName>
    <definedName name="_Sort" hidden="1">#REF!</definedName>
    <definedName name="AS2DocOpenMode" hidden="1">"AS2DocumentEdit"</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2">'BCGD'!$A$1:$J$75</definedName>
    <definedName name="_xlnm.Print_Area" localSheetId="4">'CDKT '!$A$1:$K$185</definedName>
    <definedName name="_xlnm.Print_Area" localSheetId="6">'LCTTTT'!$A$1:$N$85</definedName>
    <definedName name="_xlnm.Print_Area" localSheetId="8">'taisanhuuhinh'!$A$1:$O$42</definedName>
    <definedName name="_xlnm.Print_Area" localSheetId="7">'TM'!$A$1:$K$772</definedName>
    <definedName name="_xlnm.Print_Titles" localSheetId="7">'TM'!$1:$5</definedName>
    <definedName name="TextRefCopyRangeCount" hidden="1">1</definedName>
    <definedName name="wrn.chi._.tiÆt." hidden="1">{#N/A,#N/A,FALSE,"Chi ti?t"}</definedName>
  </definedNames>
  <calcPr fullCalcOnLoad="1"/>
</workbook>
</file>

<file path=xl/comments7.xml><?xml version="1.0" encoding="utf-8"?>
<comments xmlns="http://schemas.openxmlformats.org/spreadsheetml/2006/main">
  <authors>
    <author>kt311</author>
  </authors>
  <commentList>
    <comment ref="L11" authorId="0">
      <text>
        <r>
          <rPr>
            <b/>
            <sz val="10"/>
            <rFont val="Tahoma"/>
            <family val="2"/>
          </rPr>
          <t>kt311:</t>
        </r>
        <r>
          <rPr>
            <sz val="10"/>
            <rFont val="Tahoma"/>
            <family val="2"/>
          </rPr>
          <t xml:space="preserve">
tru tien mua tai san
</t>
        </r>
      </text>
    </comment>
  </commentList>
</comments>
</file>

<file path=xl/comments8.xml><?xml version="1.0" encoding="utf-8"?>
<comments xmlns="http://schemas.openxmlformats.org/spreadsheetml/2006/main">
  <authors>
    <author/>
  </authors>
  <commentList>
    <comment ref="B101" authorId="0">
      <text>
        <r>
          <rPr>
            <b/>
            <sz val="9"/>
            <color indexed="8"/>
            <rFont val="Times New Roman"/>
            <family val="1"/>
          </rPr>
          <t xml:space="preserve">User:
</t>
        </r>
        <r>
          <rPr>
            <sz val="9"/>
            <color indexed="8"/>
            <rFont val="Times New Roman"/>
            <family val="1"/>
          </rPr>
          <t xml:space="preserve">phung them vao cho dung chinh sua cua chi Ha - vu che do ke toan
</t>
        </r>
      </text>
    </comment>
  </commentList>
</comments>
</file>

<file path=xl/sharedStrings.xml><?xml version="1.0" encoding="utf-8"?>
<sst xmlns="http://schemas.openxmlformats.org/spreadsheetml/2006/main" count="1572" uniqueCount="1025">
  <si>
    <t>Việc phân phối lợi nhuận được căn cứ vào điều lệ Công ty được thông qua Đại hội đồng cổ đông hàng năm.</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</si>
  <si>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</si>
  <si>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</si>
  <si>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</si>
  <si>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Nguyên tắc và phương pháp ghi nhận doanh thu cung cấp dịch vụ</t>
  </si>
  <si>
    <t>86-88-90 Cách Mạng Tháng Tám, Quận 3, TP. Hồ Chí Minh</t>
  </si>
  <si>
    <t>Cho năm tài chính kết thúc ngày 31 tháng 12 năm 2010</t>
  </si>
  <si>
    <t>Nguyễn Minh Tuấn</t>
  </si>
  <si>
    <t>Lê Tấn Cường</t>
  </si>
  <si>
    <t xml:space="preserve">Bà                              </t>
  </si>
  <si>
    <t>Nguyễn Bạch Phượng</t>
  </si>
  <si>
    <t>4. Kiểm toán độc lập</t>
  </si>
  <si>
    <t>5. Cam kết của Hội đồng quản trị và Ban Tổng Giám đốc</t>
  </si>
  <si>
    <t>6. Xác nhận</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</si>
  <si>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</si>
  <si>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</si>
  <si>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</si>
  <si>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Nguyên tắc và phương pháp ghi nhận chi phí tài chính</t>
  </si>
  <si>
    <r>
      <t xml:space="preserve">Chi phí tài chính bao gồm: </t>
    </r>
    <r>
      <rPr>
        <sz val="11"/>
        <rFont val="Times New Roman"/>
        <family val="1"/>
      </rPr>
      <t xml:space="preserve">Các khoản chi phí hoặc khoản lỗ liên quan đến các hoạt động </t>
    </r>
    <r>
      <rPr>
        <sz val="11"/>
        <color indexed="12"/>
        <rFont val="Times New Roman"/>
        <family val="1"/>
      </rPr>
      <t>đầu tư tài chính, chi phí cho vay và đi vay vốn, chi phí góp vốn liên doanh, liên kết, lỗ chuyển nhượng chứng khoán ngắn hạn, chi phí giao dịch bán chứng khoán..</t>
    </r>
    <r>
      <rPr>
        <sz val="11"/>
        <rFont val="Times New Roman"/>
        <family val="1"/>
      </rPr>
      <t>;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</si>
  <si>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</si>
  <si>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</si>
  <si>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</si>
  <si>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</si>
  <si>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</si>
  <si>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</si>
  <si>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</si>
  <si>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</si>
  <si>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</si>
  <si>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Chính sách thuế theo những điều kiện quy định cho công ty năm hiện hành như sau:</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</si>
  <si>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</si>
  <si>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</si>
  <si>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</si>
  <si>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</si>
  <si>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 xml:space="preserve">Đối với các Công ty áp dụng Thông tư 201/2009/TT-BTC để xử lý các khoản chênh lệch tỷ giá </t>
  </si>
  <si>
    <t>Nguyễn Thành Nhân</t>
  </si>
  <si>
    <t>Công ty Cổ Phần Mắt Kính Sài Gòn được thành lập theo giấy chứng nhận đăng ký kinh doanh số 4103000033 do Sở kế hoạch và Đầu tư thành phố Hồ Chí Minh cấp ngày 03 tháng 04 năm 2000, đăng ký thay đổi lần thứ 3 ngày 23 tháng 11 năm 2005.</t>
  </si>
  <si>
    <t>Sản xuất, kinh doanh mắt kính và dụng cụ quang học về mắt; Cho thuê mặt bằng.</t>
  </si>
  <si>
    <t>Lưu Thị Nhung</t>
  </si>
  <si>
    <t>Huỳnh Lê Oanh</t>
  </si>
  <si>
    <t>Phan Sum</t>
  </si>
  <si>
    <t>Đỗ Thị Trang</t>
  </si>
  <si>
    <t>Nguyễn Tuấn Nhã</t>
  </si>
  <si>
    <t>Nguyễn Thị Hồng Hạnh</t>
  </si>
  <si>
    <t>Thân thị Thặng</t>
  </si>
  <si>
    <t>Thành viên Hội đồng Quản trị, Ban Kiểm soát và Ban Tổng Giám đốc trong năm và đến ngày lập báo cáo tài chính này gồm có:</t>
  </si>
  <si>
    <t>Ban Tổng Giám đốc và Kế toán trưởng</t>
  </si>
  <si>
    <t xml:space="preserve">Hội đồng Quản trị và Ban Tổng Giám đốc chịu trách nhiệm lập các báo cáo tài chính thể hiện trung thực và hợp lý tình hình tài chính của Công ty tại ngày 31 tháng 12 năm 2010, kết quả hoạt động kinh doanh và các luồng lưu chuyển tiền tệ của năm tài chính kết thúc cùng ngày. Trong việc soạn lập các báo cáo tài chính này, Hội đồng Quản trị và Ban Tổng Giám đốc đã xem xét và tuân thủ các vấn đề sau đây: </t>
  </si>
  <si>
    <t>Hội đồng Quản trị và Ban Tổng Giám đốc chịu trách nhiệm đảm bảo rằng các sổ sách kế toán thích hợp đã được thiết lập và duy trì để thể hiện tình hình tài chính của Công ty với độ chính xác hợp lý tại mọi thời điểm và làm cơ sở để soạn lập các báo cáo tài chính phù hợp với chế độ kế toán đã đăng ký được nêu ở Thuyết minh cho các Báo cáo tài chính. Hội đồng Quản trị và Ban Tổng Giám đốc cũng chịu trách nhiệm đối với việc bảo vệ các tài sản của Công ty và thực hiện các biện pháp hợp lý để phòng ngừa và phát hiện các hành vi gian lận và các vi phạm khác.</t>
  </si>
  <si>
    <t>Thành viên Hội đồng Quản trị, Ban Kiểm soát và Ban Tổng Giám đốc:</t>
  </si>
  <si>
    <t>Phó Tổng Giám đốc</t>
  </si>
  <si>
    <t>Phó Giám đốc Nhân Sự</t>
  </si>
  <si>
    <t>Hội đồng Quản trị và Ban Tổng Giám đốc.</t>
  </si>
  <si>
    <t>Việc lập và trình bày các báo cáo tài chính này thuộc về trách nhiệm Ban Tổng Giám đốc quý Công ty. Trách nhiệm của Chúng tôi là căn cứ vào việc kiểm toán để hình thành một ý kiến độc lập về các báo cáo tài chính này.</t>
  </si>
  <si>
    <t>Chúng tôi đã thực hiện việc kiểm toán theo các chuẩn mực kiểm toán Việt Nam. Các chuẩn mực này yêu cầu công việc kiểm toán lập kế hoạch và thực hiện để có sự đảm bảo hợp lý rằng Báo cáo tài chính không còn chứa đựng các sai sót trọng yếu. Chúng tôi đã thực hiện việc kiểm tra theo phương pháp chọn mẫu và áp dụng các thử nghiệm cần thiết, các bằng chứng xác minh những thông tin trong Báo cáo tài chính; đánh giá việc tuân thủ các chuẩn mực và chế độ kế toán hiện hành, các nguyên tắc và phương pháp kế toán được áp dụng, các ước tính và xét đoán quan trọng của Ban Tổng Giám đốc Công ty cũng như cách trình bày tổng quát các Báo cáo tài chính. Chúng tôi cho rằng công việc kiểm toán đã đưa ra những cơ sở hợp lý để làm căn cứ cho ý kiến của Chúng tôi.</t>
  </si>
  <si>
    <t>TP.HCM, ngày 17 tháng 02 năm 2011</t>
  </si>
  <si>
    <t>Thuế thu nhập doanh nghiệp được giảm theo Nghị quyết 30/2008/NQ-CP (*)</t>
  </si>
  <si>
    <t xml:space="preserve">      +  Lãi công trái giáo dục</t>
  </si>
  <si>
    <t>(*) Khoản vay tại Ngân hàng Nông Nghiệp &amp; Phát Triển Nông Thôn - Chi nhánh TP. HCM theo hợp đồng tín dụng số 1700-LAV-200200027/HĐTD ngày 10 tháng 05 năm 2010, khoản vay này được sử dụng để mua nguyên vật liệu, chi lương và các chi phí tài chính, thanh toán L/C...
Tổng hạn mức: 4.000.000.000 VND 
Thời hạn cho vay 06 tháng
Lãi suất: qui định cụ thể theo từng giấy nhận nợ.</t>
  </si>
  <si>
    <t xml:space="preserve">Một số chỉ tiêu đánh giá khái quát tình hình kinh doanh. </t>
  </si>
  <si>
    <t>Chỉ tiêu</t>
  </si>
  <si>
    <t>Bố trí cơ cấu tài sản và cơ cấu nguồn vốn</t>
  </si>
  <si>
    <t xml:space="preserve">  Bố trí cơ cấu tài sản</t>
  </si>
  <si>
    <t xml:space="preserve">     Tài sản ngắn hạn / Tổng số tài sản</t>
  </si>
  <si>
    <t xml:space="preserve">     Tài sản dài hạn / Tổng số tài sản</t>
  </si>
  <si>
    <t xml:space="preserve">  Bố trí cơ cấu nguồn vốn</t>
  </si>
  <si>
    <t xml:space="preserve">     Nợ phải trả / Tổng nguồn vốn</t>
  </si>
  <si>
    <t xml:space="preserve">     Nguồn vốn chủ sở hữu / Tổng nguồn vốn</t>
  </si>
  <si>
    <t>Khả năng thanh toán</t>
  </si>
  <si>
    <t xml:space="preserve">     Khả năng thanh toán hiện hành</t>
  </si>
  <si>
    <t xml:space="preserve">     Khả năng thanh toán nợ ngắn hạn</t>
  </si>
  <si>
    <t xml:space="preserve">     Khả năng thanh toán nhanh</t>
  </si>
  <si>
    <t>Tỷ suất sinh lời</t>
  </si>
  <si>
    <t xml:space="preserve">  Tỷ suất lợi nhuận trên Doanh thu</t>
  </si>
  <si>
    <t xml:space="preserve">     Tỷ suất lợi nhuận trước thuế trên doanh thu</t>
  </si>
  <si>
    <t xml:space="preserve">     Tỷ suất lợi nhuận sau thuế trên doanh thu</t>
  </si>
  <si>
    <t xml:space="preserve">  Tỷ suất lợi nhuận trên Tổng tài sản</t>
  </si>
  <si>
    <t xml:space="preserve">     Tỷ suất lợi nhuận trước thuế trên tổng tài sản</t>
  </si>
  <si>
    <t xml:space="preserve">     Tỷ suất lợi nhuận sau thuế trên tổng tài sản</t>
  </si>
  <si>
    <t xml:space="preserve">  Tỷ suất lợi nhuận sau thuế / Nguồn vốn chủ sở hữu</t>
  </si>
  <si>
    <t>01/01/2010 (*)</t>
  </si>
  <si>
    <t>(*) Số liệu được phân loại lại cho phù hợp theo Thông tư số 244/2009/TT-BTC ngày 31 tháng 12 năm 2009.</t>
  </si>
  <si>
    <t>Theo quan điểm của chúng tôi, ngoại trừ ảnh hưởng của vấn đề nêu trên (nếu có), xét trên các khía cạnh trọng yếu, các báo cáo tài chính đã phản ánh trung thực và hợp lý tình hình tài chính của CÔNG TY CỔ PHẦN MẮT KÍNH SÀI GÒN tại ngày 31 tháng 12 năm 2010, cũng như kết quả sản xuất kinh doanh và các luồng lưu chuyển tiền tệ của Công ty cho năm tài chính kết thúc cùng ngày, phù hợp với chuẩn mực, chế độ kế toán Việt Nam hiện hành và các quy định pháp lý có liên quan.</t>
  </si>
  <si>
    <t>Chúng tôi không tham gia kiểm kê tiền mặt, hàng tồn kho, tài sản cố định tại thời điểm 31/12/2010. Với các tài liệu hiện có tại đơn vị và bằng các thủ tục thay thế chúng tôi cũng không xác định được về tính hiện hữu của các khoản mục này tại thời điểm nêu trên.</t>
  </si>
  <si>
    <t>TP. HCM, ngày 30 tháng 03 năm 2011</t>
  </si>
  <si>
    <t>TP.HCM, ngày 30 tháng 03 năm 2011</t>
  </si>
  <si>
    <t>* Nguyên giá tài sản cố định cuối năm đã khấu hao hết nhưng vẫn còn sử dụng: 4.453.829.221 VNĐ.</t>
  </si>
  <si>
    <t>+ Trích quỹ DPTC, ĐTPT</t>
  </si>
  <si>
    <t>+ Tăng vốn năm nay</t>
  </si>
  <si>
    <t>+ Lãi năm nay</t>
  </si>
  <si>
    <t>+ Tăng khác</t>
  </si>
  <si>
    <t>+ Trích quỹ KTPL</t>
  </si>
  <si>
    <t>+ Giảm vốn năm nay</t>
  </si>
  <si>
    <t>+ Lỗ năm nay</t>
  </si>
  <si>
    <t>+ Chia cổ tức</t>
  </si>
  <si>
    <t>+ Giảm khác</t>
  </si>
  <si>
    <t>Tài sản cố định hữu hình (Xem trang 21)</t>
  </si>
  <si>
    <t>a. Bảng đối chiếu biến động của Vốn chủ sở hữu (xem trang số 22)</t>
  </si>
  <si>
    <t>VI. 09</t>
  </si>
  <si>
    <t>VI. 10</t>
  </si>
  <si>
    <t>VI. 11</t>
  </si>
  <si>
    <t>VI. 12</t>
  </si>
  <si>
    <t>VI.13</t>
  </si>
  <si>
    <t>VI. 14</t>
  </si>
  <si>
    <t>V.15</t>
  </si>
  <si>
    <r>
      <t xml:space="preserve">Phương pháp tính giá trị hàng tồn kho: </t>
    </r>
    <r>
      <rPr>
        <sz val="11"/>
        <color indexed="12"/>
        <rFont val="Times New Roman"/>
        <family val="1"/>
      </rPr>
      <t>Theo phương pháp nhập trước xuất trước.</t>
    </r>
  </si>
  <si>
    <t>(Cuối tháng 6 và tháng 12 tính theo công thức: Tồn kho cuối kỳ = Tồn kho đầu kỳ + nhập trong kỳ - xuất trong kỳ)</t>
  </si>
  <si>
    <t xml:space="preserve">Thuế thu nhập doanh nghiệp phải nộp trong năm </t>
  </si>
  <si>
    <t xml:space="preserve">123 người </t>
  </si>
  <si>
    <t xml:space="preserve"> 4 - 5 năm </t>
  </si>
  <si>
    <t>Chúng tôi đã kiểm toán các báo các tài chính gồm Bảng cân đối kế toán tại ngày 31 tháng 12 năm 2010, Báo cáo kết quả kinh doanh, Báo cáo lưu chuyển tiền tệ và Thuyết minh báo cáo tài chính cho năm tài chính kết thúc ngày 31 tháng 12 năm 2010, được lập ngày 17 tháng 02 năm 2011 của CÔNG TY CỔ PHẦN MẮT KÍNH SÀI GÒN từ trang 04 đến trang 22 kèm theo.</t>
  </si>
  <si>
    <r>
      <t>Số:  03.11.187</t>
    </r>
    <r>
      <rPr>
        <b/>
        <sz val="9"/>
        <color indexed="12"/>
        <rFont val="Times New Roman"/>
        <family val="1"/>
      </rPr>
      <t>/AISC-DN3</t>
    </r>
  </si>
  <si>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</si>
  <si>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</si>
  <si>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 xml:space="preserve"> Giao dịch mua bán lại trái phiếu chính phủ </t>
  </si>
  <si>
    <t xml:space="preserve"> Tài sản ngắn hạn khác </t>
  </si>
  <si>
    <t xml:space="preserve"> B. </t>
  </si>
  <si>
    <t xml:space="preserve"> TÀI SẢN DÀI HẠN </t>
  </si>
  <si>
    <t xml:space="preserve"> (200 = 210+220+240+250+260) </t>
  </si>
  <si>
    <t xml:space="preserve"> I. </t>
  </si>
  <si>
    <t xml:space="preserve"> Các khoản phải thu dài hạn </t>
  </si>
  <si>
    <t xml:space="preserve"> Phải thu dài hạn của khách hàng </t>
  </si>
  <si>
    <t xml:space="preserve"> Vốn kinh doanh đơn vị trực thuộc </t>
  </si>
  <si>
    <t xml:space="preserve"> Phải thu dài hạn nội bộ </t>
  </si>
  <si>
    <t>V.06</t>
  </si>
  <si>
    <t xml:space="preserve"> Phải thu dài hạn khác </t>
  </si>
  <si>
    <t>V.07</t>
  </si>
  <si>
    <t xml:space="preserve"> Dự phòng phải thu dài hạn khó đòi </t>
  </si>
  <si>
    <t xml:space="preserve"> II. </t>
  </si>
  <si>
    <t xml:space="preserve"> Tài sản cố định  </t>
  </si>
  <si>
    <t xml:space="preserve"> Tài sản cố định hữu hình </t>
  </si>
  <si>
    <t>V.08</t>
  </si>
  <si>
    <t xml:space="preserve">  - Nguyên giá </t>
  </si>
  <si>
    <t xml:space="preserve">  - Giá trị hao mòn luỹ kế  </t>
  </si>
  <si>
    <t xml:space="preserve"> Tài sản cố định thuê tài chính </t>
  </si>
  <si>
    <t xml:space="preserve"> Tài sản cố định vô hình </t>
  </si>
  <si>
    <t xml:space="preserve">  Chi phí xây dựng cơ bản dở dang </t>
  </si>
  <si>
    <t xml:space="preserve"> III. </t>
  </si>
  <si>
    <t xml:space="preserve"> Bất động sản đầu tư </t>
  </si>
  <si>
    <t xml:space="preserve"> IV. </t>
  </si>
  <si>
    <t xml:space="preserve"> Các khoản đầu tư tài chính dài hạn  </t>
  </si>
  <si>
    <t xml:space="preserve"> Đầu tư vào công ty con  </t>
  </si>
  <si>
    <t xml:space="preserve"> Đầu tư vào công ty liên kết, liên doanh </t>
  </si>
  <si>
    <t xml:space="preserve"> Đầu tư dài hạn khác </t>
  </si>
  <si>
    <t xml:space="preserve"> Dự phòng giảm giá đầu tư tài chính dài hạn </t>
  </si>
  <si>
    <t xml:space="preserve"> V. </t>
  </si>
  <si>
    <t xml:space="preserve"> Tài sản dài hạn khác </t>
  </si>
  <si>
    <t xml:space="preserve"> Chi phí trả trước dài hạn </t>
  </si>
  <si>
    <t xml:space="preserve"> Tài sản thuế thu nhập hoãn lại </t>
  </si>
  <si>
    <t xml:space="preserve"> TỔNG CỘNG TÀI SẢN  </t>
  </si>
  <si>
    <t>NGUỒN VỐN</t>
  </si>
  <si>
    <t xml:space="preserve"> NỢ PHẢI TRẢ (300 = 310 + 330) </t>
  </si>
  <si>
    <t xml:space="preserve"> Nợ ngắn hạn  </t>
  </si>
  <si>
    <t xml:space="preserve"> Vay và nợ ngắn hạn </t>
  </si>
  <si>
    <t xml:space="preserve"> Phải trả cho người bán </t>
  </si>
  <si>
    <t xml:space="preserve"> Người mua trả tiền trước </t>
  </si>
  <si>
    <t xml:space="preserve"> Thuế và các khoản phải nộp Nhà nước  </t>
  </si>
  <si>
    <t xml:space="preserve"> Phải trả người lao động </t>
  </si>
  <si>
    <t xml:space="preserve"> Chi phí phải trả </t>
  </si>
  <si>
    <t xml:space="preserve"> 7. </t>
  </si>
  <si>
    <t xml:space="preserve"> Phải trả nội bộ </t>
  </si>
  <si>
    <t xml:space="preserve"> 8. </t>
  </si>
  <si>
    <t xml:space="preserve"> Phải trả theo tiến độ hợp đồng xây dựng </t>
  </si>
  <si>
    <t xml:space="preserve"> 9. </t>
  </si>
  <si>
    <t xml:space="preserve"> Các khoản phải trả, phải nộp ngắn hạn khác </t>
  </si>
  <si>
    <t xml:space="preserve"> 10. </t>
  </si>
  <si>
    <t xml:space="preserve"> Dự phòng phải trả ngắn hạn </t>
  </si>
  <si>
    <t xml:space="preserve"> 11. </t>
  </si>
  <si>
    <t xml:space="preserve"> Quỹ khen thưởng, phúc lợi </t>
  </si>
  <si>
    <t xml:space="preserve"> 12. </t>
  </si>
  <si>
    <t xml:space="preserve"> Nợ dài hạn </t>
  </si>
  <si>
    <t xml:space="preserve"> Phải trả dài hạn người bán </t>
  </si>
  <si>
    <t xml:space="preserve"> Phải trả dài hạn nội bộ  </t>
  </si>
  <si>
    <t xml:space="preserve"> Phải trả dài hạn khác </t>
  </si>
  <si>
    <t xml:space="preserve"> Vay và nợ dài hạn </t>
  </si>
  <si>
    <t xml:space="preserve"> Thuế thu nhập hoãn lại phải trả </t>
  </si>
  <si>
    <t xml:space="preserve"> Dự phòng trợ cấp mất việc làm </t>
  </si>
  <si>
    <t xml:space="preserve"> Dự phòng phải trả dài hạn </t>
  </si>
  <si>
    <t xml:space="preserve"> Doanh thu chưa thực hiện </t>
  </si>
  <si>
    <t xml:space="preserve"> Quỹ phát triển khoa học và công nghệ </t>
  </si>
  <si>
    <t xml:space="preserve"> B.  </t>
  </si>
  <si>
    <t xml:space="preserve"> VỐN CHỦ SỞ HỮU (400 = 410 + 430) </t>
  </si>
  <si>
    <t xml:space="preserve"> Vốn chủ sở hữu </t>
  </si>
  <si>
    <t xml:space="preserve"> Vốn đầu tư của chủ sở hữu </t>
  </si>
  <si>
    <t xml:space="preserve"> Thặng dư vốn cổ phần </t>
  </si>
  <si>
    <t xml:space="preserve"> Vốn khác của chủ sở hữu </t>
  </si>
  <si>
    <t xml:space="preserve"> Cổ phiếu quỹ </t>
  </si>
  <si>
    <t xml:space="preserve"> Chênh lệch đánh giá lại tài sản </t>
  </si>
  <si>
    <t xml:space="preserve"> Chênh lệch tỷ giá hối đoái </t>
  </si>
  <si>
    <t xml:space="preserve"> Quỹ đầu tư phát triển </t>
  </si>
  <si>
    <t xml:space="preserve"> Quỹ dự phòng tài chính </t>
  </si>
  <si>
    <t xml:space="preserve"> Quỹ khác thuộc vốn chủ sở hữu </t>
  </si>
  <si>
    <t xml:space="preserve"> Lợi nhuận sau thuế chưa phân phối </t>
  </si>
  <si>
    <t xml:space="preserve"> Nguồn vốn đầu tư XDCB </t>
  </si>
  <si>
    <t xml:space="preserve"> Quỹ hỗ trợ sắp xếp doanh nghiệp </t>
  </si>
  <si>
    <t xml:space="preserve"> Nguồn kinh phí, quỹ khác </t>
  </si>
  <si>
    <t xml:space="preserve"> Nguồn kinh phí </t>
  </si>
  <si>
    <t xml:space="preserve"> Nguồn kinh phí đã hình thành TSCĐ </t>
  </si>
  <si>
    <t xml:space="preserve"> TỔNG CỘNG NGUỒN VỐN  </t>
  </si>
  <si>
    <t xml:space="preserve"> CÁC CHỈ TIÊU NGOÀI BẢNG CÂN ĐỐI KẾ TOÁN </t>
  </si>
  <si>
    <t xml:space="preserve"> CHỈ TIÊU </t>
  </si>
  <si>
    <t xml:space="preserve"> Tài sản thuê ngoài </t>
  </si>
  <si>
    <t xml:space="preserve"> Vật tư, hàng hóa nhận giữ hộ, nhận gia công </t>
  </si>
  <si>
    <t xml:space="preserve"> Hàng hóa nhận bán hộ, nhận ký gửi, ký cược </t>
  </si>
  <si>
    <t xml:space="preserve"> Nợ khó đòi đã xử lý </t>
  </si>
  <si>
    <t xml:space="preserve"> Ngoại tệ các loại </t>
  </si>
  <si>
    <t xml:space="preserve"> Dự toán chi sự nghiệp, dự án </t>
  </si>
  <si>
    <t xml:space="preserve"> Mẫu số B 02 - DN </t>
  </si>
  <si>
    <t>CHỈ TIÊU</t>
  </si>
  <si>
    <t xml:space="preserve">Doanh thu bán hàng và cung cấp dịch vụ                                      </t>
  </si>
  <si>
    <t>01</t>
  </si>
  <si>
    <t xml:space="preserve">Các khoản giảm trừ doanh thu                                       </t>
  </si>
  <si>
    <t>02</t>
  </si>
  <si>
    <t xml:space="preserve">Doanh thu thuần về bán hàng và cung cấp dịch vụ                                    </t>
  </si>
  <si>
    <t xml:space="preserve">Giá vốn hàng bán </t>
  </si>
  <si>
    <t>Lợi nhuận gộp về bán hàng và cung cấp dịch vụ</t>
  </si>
  <si>
    <t>(20 = 10 -11)</t>
  </si>
  <si>
    <t>Doanh thu hoạt động tài chính</t>
  </si>
  <si>
    <t>21</t>
  </si>
  <si>
    <t>7.</t>
  </si>
  <si>
    <t xml:space="preserve">Trong đó: Chi phí lãi vay                                            </t>
  </si>
  <si>
    <t>8.</t>
  </si>
  <si>
    <t>9.</t>
  </si>
  <si>
    <t>Chi phí quản lý doanh nghiệp</t>
  </si>
  <si>
    <t>10.</t>
  </si>
  <si>
    <t xml:space="preserve">Lợi nhuận từ hoạt động kinh doanh  </t>
  </si>
  <si>
    <t>(30 = 20 + 21 - 22 - 24 - 25)</t>
  </si>
  <si>
    <t>11.</t>
  </si>
  <si>
    <t>12.</t>
  </si>
  <si>
    <t>13.</t>
  </si>
  <si>
    <t>Lợi nhuận khác (40 = 31 - 32)</t>
  </si>
  <si>
    <t>14.</t>
  </si>
  <si>
    <t>Tổng lợi nhuận kế toán trước thuế</t>
  </si>
  <si>
    <t>(50 = 30 + 40)</t>
  </si>
  <si>
    <t>15.</t>
  </si>
  <si>
    <t>Chi phí thuế TNDN hiện hành</t>
  </si>
  <si>
    <t>16.</t>
  </si>
  <si>
    <t>Chi phí thuế TNDN hoãn lại</t>
  </si>
  <si>
    <t>17.</t>
  </si>
  <si>
    <t>Lợi nhuận sau thuế thu nhập doanh nghiệp</t>
  </si>
  <si>
    <t>(60 = 50 - 51 -52)</t>
  </si>
  <si>
    <t>18.</t>
  </si>
  <si>
    <t>Lãi cơ bản trên cổ phiếu</t>
  </si>
  <si>
    <t>V.36</t>
  </si>
  <si>
    <t xml:space="preserve"> Mẫu B03-DN </t>
  </si>
  <si>
    <t>I. LƯU CHUYỂN TIỀN TỪ HOẠT ĐỘNG SẢN XUẤT, KINH DOANH</t>
  </si>
  <si>
    <t>03</t>
  </si>
  <si>
    <t>05</t>
  </si>
  <si>
    <t>06</t>
  </si>
  <si>
    <t>08</t>
  </si>
  <si>
    <t>Lưu chuyển tiền thuần từ hoạt động SXKD</t>
  </si>
  <si>
    <t>20</t>
  </si>
  <si>
    <t xml:space="preserve">II. LƯU CHUYỂN TIỀN TỪ HOẠT ĐỘNG ĐẦU TƯ </t>
  </si>
  <si>
    <t xml:space="preserve">1. </t>
  </si>
  <si>
    <t>Tiền chi để mua sắm, xây dựng TSCĐ và các TSCĐ khác</t>
  </si>
  <si>
    <t xml:space="preserve">2. </t>
  </si>
  <si>
    <t>Tiền thu từ thanh lý, bán TSCĐ và các TSDH khác</t>
  </si>
  <si>
    <t>Tiền chi cho vay, mua bán công cụ nợ của đơn vị khác</t>
  </si>
  <si>
    <t>23</t>
  </si>
  <si>
    <t>Tiền thu hồi cho vay, bán lại các công cụ nợ của đơn vị khác</t>
  </si>
  <si>
    <t>24</t>
  </si>
  <si>
    <t>Tiền chi góp vốn đầu tư vào đơn vị khác</t>
  </si>
  <si>
    <t>25</t>
  </si>
  <si>
    <t>Tiền thu hồi vốn đầu tư vào đơn vị khác</t>
  </si>
  <si>
    <t>26</t>
  </si>
  <si>
    <t>Tiền thu từ lãi cho vay, cổ tức lợi nhuận được chia</t>
  </si>
  <si>
    <t xml:space="preserve">Lưu chuyển tiền từ hoạt động đầu tư </t>
  </si>
  <si>
    <t>30</t>
  </si>
  <si>
    <t xml:space="preserve">III. LƯU CHUYỂN TIỀN TỪ HOẠT ĐỘNG TÀI CHÍNH </t>
  </si>
  <si>
    <t>Tiền thu từ phát hành cổ phiếu, nhận vốn góp của CSH</t>
  </si>
  <si>
    <t>31</t>
  </si>
  <si>
    <t>Tiền chi trả vốn góp cho các chủ sở hữu, mua lại cổ phiếu của doanh nghiệp đã phát hành</t>
  </si>
  <si>
    <t>32</t>
  </si>
  <si>
    <t>Tiền vay ngắn hạn, dài hạn nhận đươc</t>
  </si>
  <si>
    <t>33</t>
  </si>
  <si>
    <t>Tiền chi trả nợ gốc vay</t>
  </si>
  <si>
    <t>34</t>
  </si>
  <si>
    <t>Tiền chi trả nợ thuê tài chính</t>
  </si>
  <si>
    <t>35</t>
  </si>
  <si>
    <t>Cổ tức, lợi nhuận đã trả cho chủ sở hữu</t>
  </si>
  <si>
    <t>36</t>
  </si>
  <si>
    <t>Lưu chuyển tiền thuần từ hoạt động tài chính</t>
  </si>
  <si>
    <t>40</t>
  </si>
  <si>
    <t>50</t>
  </si>
  <si>
    <t>Tiền và tương đương tiền đầu kỳ</t>
  </si>
  <si>
    <t>60</t>
  </si>
  <si>
    <t>Ảnh hưởng của chênh lệch tỷ giá hối đoái quy đổi ngoại tệ</t>
  </si>
  <si>
    <t>Tiền và tương đương tiền cuối kỳ (70 = 50+60+61)</t>
  </si>
  <si>
    <t>70</t>
  </si>
  <si>
    <t>(Theo phương pháp trực tiếp)</t>
  </si>
  <si>
    <t>Tiền thu bán hàng, cung cấp dịch vụ, doanh thu khác</t>
  </si>
  <si>
    <t>Tiền chi trả cho người cung cấp hàng hóa dịch vụ</t>
  </si>
  <si>
    <t>Tiền chi trả cho người lao động</t>
  </si>
  <si>
    <t>Tiền chi trả lãi vay</t>
  </si>
  <si>
    <t xml:space="preserve">Tiền chi nộp thuế thu nhập doanh nghiệp </t>
  </si>
  <si>
    <t>Tiền thu khác từ hoạt động kinh doanh</t>
  </si>
  <si>
    <t>Tiền chi khác từ hoạt động kinh doanh</t>
  </si>
  <si>
    <t>Lưu chuyển tiền thuần trong kỳ (50 = 20+30+40)</t>
  </si>
  <si>
    <t xml:space="preserve">  Mẫu số B 09 - DN  </t>
  </si>
  <si>
    <t>ĐẶC ĐIỂM HOẠT ĐỘNG CỦA DOANH NGHIỆP</t>
  </si>
  <si>
    <t xml:space="preserve">Lĩnh vực kinh doanh: </t>
  </si>
  <si>
    <t>Sản xuất và kinh doanh.</t>
  </si>
  <si>
    <t>Ngành nghề kinh doanh:</t>
  </si>
  <si>
    <t>Đặc điểm hoạt động của doanh nghiệp trong năm tài chính có ảnh hưởng đến báo cáo tài chính: không có.</t>
  </si>
  <si>
    <t>Tổng số nhân viên đến cuối năm:</t>
  </si>
  <si>
    <t>NIÊN ĐỘ KẾ TOÁN, ĐƠN VỊ TIỀN TỆ SỬ DỤNG TRONG KẾ TOÁN</t>
  </si>
  <si>
    <t>Niên độ kế toán</t>
  </si>
  <si>
    <t>Niên độ kế toán của Công ty bắt đầu từ ngày 01 tháng 01 và kết thúc ngày 31 tháng 12 hàng năm.</t>
  </si>
  <si>
    <t>Đơn vị tiền tệ sử dụng trong kế toán</t>
  </si>
  <si>
    <t xml:space="preserve">Đồng Việt Nam (VND) được sử dụng làm đơn vị tiền tệ để ghi sổ kế toán. </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</si>
  <si>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</si>
  <si>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</si>
  <si>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</si>
  <si>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</si>
  <si>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</si>
  <si>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</si>
  <si>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Hình thức kế toán áp dụng</t>
  </si>
  <si>
    <t>CÁC CHÍNH SÁCH KẾ TOÁN ÁP DỤNG</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</si>
  <si>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</si>
  <si>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</si>
  <si>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</si>
  <si>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</si>
  <si>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</si>
  <si>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</si>
  <si>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</si>
  <si>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 xml:space="preserve">Nguyên tắc ghi nhận hàng tồn kho: </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</si>
  <si>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</si>
  <si>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</si>
  <si>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Nguyên tắc ghi nhận và khấu hao tài sản cố định (TSCĐ):</t>
  </si>
  <si>
    <t>4.1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</si>
  <si>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</si>
  <si>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</si>
  <si>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</si>
  <si>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</si>
  <si>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</si>
  <si>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</si>
  <si>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</si>
  <si>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trức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</si>
  <si>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</si>
  <si>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</si>
  <si>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</si>
  <si>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</si>
  <si>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</si>
  <si>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</si>
  <si>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</si>
  <si>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4.2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</si>
  <si>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</si>
  <si>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</si>
  <si>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</si>
  <si>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</si>
  <si>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</si>
  <si>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</si>
  <si>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</si>
  <si>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</si>
  <si>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 hoặc giá trị quyền sử dụng đất nhận góp vốn liên doanh.</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</si>
  <si>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</si>
  <si>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</si>
  <si>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</si>
  <si>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</si>
  <si>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</si>
  <si>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</si>
  <si>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</si>
  <si>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</si>
  <si>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</si>
  <si>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</si>
  <si>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</si>
  <si>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</si>
  <si>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4.4</t>
  </si>
  <si>
    <t xml:space="preserve">Phương pháp khấu hao TSCĐ </t>
  </si>
  <si>
    <t>Tài sản cố định hữu hình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</si>
  <si>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</si>
  <si>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Nhà xưởng, vật kiến trúc</t>
  </si>
  <si>
    <t xml:space="preserve"> 5 - 50 năm </t>
  </si>
  <si>
    <t>Máy móc, thiết bị</t>
  </si>
  <si>
    <t>Phương tiện vận tải, truyền dẫn</t>
  </si>
  <si>
    <t>Thiết bị, dụng cụ quản lý</t>
  </si>
  <si>
    <t xml:space="preserve"> 5 - 10 năm </t>
  </si>
  <si>
    <t>Tài sản cố định vô hình</t>
  </si>
  <si>
    <t xml:space="preserve"> Thời hạn tối đa 20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</si>
  <si>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</si>
  <si>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</si>
  <si>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</si>
  <si>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r>
      <t xml:space="preserve">Chi phí xây dựng cơ bản dở dang được ghi nhận theo giá gốc. Chi phí này bao gồm: </t>
    </r>
    <r>
      <rPr>
        <sz val="11"/>
        <color indexed="12"/>
        <rFont val="Times New Roman"/>
        <family val="1"/>
      </rPr>
      <t>chi phí mua sắm mới tài sản cố định, xây dựng mới hoặc sửa chữa, cải tạo, mở rộng hay trang bị lại kỹ thuật công trình.</t>
    </r>
  </si>
  <si>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</si>
  <si>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</si>
  <si>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</si>
  <si>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</si>
  <si>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Nguyên giá của bất động sản đầu tư được mua bao gồm giá mua và các chi phí liên quan trực tiếp như: phí dịch vụ tư vấn về pháp luật liên quan, thuế trước bạ, các chi phí liên quan khác.</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</si>
  <si>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</si>
  <si>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</si>
  <si>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</si>
  <si>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</si>
  <si>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</si>
  <si>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</si>
  <si>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</si>
  <si>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</si>
  <si>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</si>
  <si>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</si>
  <si>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r>
      <t xml:space="preserve">Nguyên tắc ghi nhận các khoản đầu tư chứng khoán ngắn và dài hạn, đầu tư ngắn hạn và dài hạn khác: </t>
    </r>
    <r>
      <rPr>
        <sz val="11"/>
        <rFont val="Times New Roman"/>
        <family val="1"/>
      </rPr>
      <t>Là các khoản đầu tư như: trái phiếu, cổ phiếu, cho vay... hoặc các khoản vốn công ty đang đầu tư vào các tổ chức kinh tế khác được thành lập theo quy định của pháp luật mà chỉ nắm giữ dưới 20% quyền biểu quyết và thời hạn thu hồi dưới 1 năm (đầu tư ngắn hạn) hoặc trên 1 năm (đầu tư dài hạn). Các khoản đầu tư này được phản ánh trên báo cáo tài chính theo phương pháp giá gốc.</t>
    </r>
  </si>
  <si>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</si>
  <si>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</si>
  <si>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Dự phòng tổn thất các khoản đầu tư tài chính dài hạn được lập khi Công ty khi xác định được các khoản đầu tư này bị giảm sút giá trị không phải tạm thời và ngoài kế hoạch do kết quả hoạt động của các công ty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</si>
  <si>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</si>
  <si>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</si>
  <si>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</si>
  <si>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Nguyên tắc ghi nhận thặng dư vốn cổ phần và vốn khác.</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</si>
  <si>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</si>
  <si>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</si>
  <si>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</si>
  <si>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</si>
  <si>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</si>
  <si>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 của hoạt động đầu tư XDCB (giai đoạn trước hoạt động chưa hoàn thành đầu tư).</t>
  </si>
  <si>
    <t>+ 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</si>
  <si>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</si>
  <si>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</si>
  <si>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Nguyên tắc ghi nhận và vốn hoá các khoản chi phí khác:</t>
  </si>
  <si>
    <r>
      <t xml:space="preserve">Chi phí trả trước ngắn hạn và dài hạn tại công ty bao gồm: </t>
    </r>
    <r>
      <rPr>
        <sz val="11"/>
        <color indexed="12"/>
        <rFont val="Times New Roman"/>
        <family val="1"/>
      </rPr>
      <t>Chi phí thành lập doanh nghiệp, tiền thuê nhà xưởng văn phòng, các khoản bảo hiểm có kỳ hạn, bao bì luân chuyển, lãi mua hàng trả góp, trả chậm và các chi phí khác</t>
    </r>
    <r>
      <rPr>
        <sz val="11"/>
        <color indexed="18"/>
        <rFont val="Times New Roman"/>
        <family val="1"/>
      </rPr>
      <t>...</t>
    </r>
    <r>
      <rPr>
        <sz val="11"/>
        <rFont val="Times New Roman"/>
        <family val="1"/>
      </rPr>
      <t xml:space="preserve"> liên quan đến hoạt động sản xuất kinh doanh của nhiều kỳ kế toán cần phải phân bổ.</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</si>
  <si>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</si>
  <si>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Nguyên tắc và phương pháp ghi nhận chi phí phải trả:</t>
  </si>
  <si>
    <r>
      <t>Chi phí phải trả:</t>
    </r>
    <r>
      <rPr>
        <b/>
        <sz val="11"/>
        <color indexed="12"/>
        <rFont val="Times New Roman"/>
        <family val="1"/>
      </rPr>
      <t xml:space="preserve"> </t>
    </r>
    <r>
      <rPr>
        <sz val="11"/>
        <color indexed="12"/>
        <rFont val="Times New Roman"/>
        <family val="1"/>
      </rPr>
      <t>được ghi nhận dựa trên các ước tính hợp lý về số tiền phải trả cho các hàng hoá, dịch vụ đã sử dụng trong kỳ gồm những chi phí sau: chi phí bán hàng, lãi vay phải trả, các chi phí phải trả khác.</t>
    </r>
  </si>
  <si>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</si>
  <si>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t>
    </r>
  </si>
  <si>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t>
    </r>
  </si>
  <si>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</si>
  <si>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</si>
  <si>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</si>
  <si>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Phó Giám đốc Tài Chính - Kế toán trưởng</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</si>
  <si>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</si>
  <si>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</si>
  <si>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hoạt động tài chính</t>
  </si>
  <si>
    <r>
      <t xml:space="preserve">Doanh thu hoạt động tài chính phản ánh </t>
    </r>
    <r>
      <rPr>
        <sz val="11"/>
        <color indexed="12"/>
        <rFont val="Times New Roman"/>
        <family val="1"/>
      </rPr>
      <t>doanh thu từ tiền lãi, tiền bản quyền,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t>
    </r>
    <r>
      <rPr>
        <sz val="11"/>
        <rFont val="Times New Roman"/>
        <family val="1"/>
      </rPr>
      <t xml:space="preserve"> </t>
    </r>
  </si>
  <si>
    <t>Doanh thu phát sinh từ tiền lãi, tiền bản quyền, cổ tức và lợi nhuận được chia của doanh nghiệp được ghi nhận khi thỏa mãn đồng thời 2 điều kiện: 1. Có khả năng thu được lợi ích từ giao dịch đó; 2. Doanh thu được xác định tương đối chắc chắn.</t>
  </si>
  <si>
    <t>- Tiền lãi được ghi nhận trên cơ sở thời gian và lãi suất thực tế từng kỳ.</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</si>
  <si>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</si>
  <si>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</si>
  <si>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</si>
  <si>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</si>
  <si>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</si>
  <si>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r>
      <t>Ghi nhận doanh thu và chi phí của hợp đồng xây dựng được ghi nhận</t>
    </r>
    <r>
      <rPr>
        <b/>
        <sz val="11"/>
        <color indexed="12"/>
        <rFont val="Times New Roman"/>
        <family val="1"/>
      </rPr>
      <t xml:space="preserve"> theo 2 trường hợp sau</t>
    </r>
    <r>
      <rPr>
        <b/>
        <sz val="11"/>
        <rFont val="Times New Roman"/>
        <family val="1"/>
      </rPr>
      <t>:</t>
    </r>
  </si>
  <si>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</si>
  <si>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về sự khác biệt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</si>
  <si>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</si>
  <si>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</si>
  <si>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</si>
  <si>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</si>
  <si>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</si>
  <si>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</si>
  <si>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</si>
  <si>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</si>
  <si>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</si>
  <si>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</si>
  <si>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CÁCH 2</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</si>
  <si>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</si>
  <si>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</si>
  <si>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</si>
  <si>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</si>
  <si>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Các nguyên tắc và phương pháp kế toán khác</t>
  </si>
  <si>
    <t>THÔNG TIN BỔ SUNG CHO CÁC KHOẢN MỤC TRÌNH BÀY TRONG BẢNG CÂN ĐỐI KẾ TOÁN</t>
  </si>
  <si>
    <t>Tiền và các khoản tương tương tiền</t>
  </si>
  <si>
    <t>Tiền</t>
  </si>
  <si>
    <t xml:space="preserve">Tiền mặt </t>
  </si>
  <si>
    <t xml:space="preserve">Tiền đang chuyển </t>
  </si>
  <si>
    <t>Các khoản tương đương tiền</t>
  </si>
  <si>
    <t>Tiền gửi có kỳ hạn 3 tháng</t>
  </si>
  <si>
    <t>Các khoản đầu tư ngắn hạn</t>
  </si>
  <si>
    <t>Cộng</t>
  </si>
  <si>
    <t>Các khoản đầu tư tài chính ngắn hạn</t>
  </si>
  <si>
    <t xml:space="preserve"> Số lượng </t>
  </si>
  <si>
    <t xml:space="preserve"> Giá trị </t>
  </si>
  <si>
    <t xml:space="preserve">Chứng khoán đầu tư </t>
  </si>
  <si>
    <t>Công ty A - Mã CK</t>
  </si>
  <si>
    <t xml:space="preserve">Đầu tư ngắn hạn khác </t>
  </si>
  <si>
    <t xml:space="preserve">Dự phòng giảm giá đầu tư ngắn hạn </t>
  </si>
  <si>
    <t>Lý do thay đổi đối với từng khoản đầu tư:</t>
  </si>
  <si>
    <t>Các khoản phải thu ngắn hạn khác</t>
  </si>
  <si>
    <t>Phải thu về cổ phần hóa</t>
  </si>
  <si>
    <t>Phải thu về cổ tức và lợi nhuận được chia</t>
  </si>
  <si>
    <t>Phải thu người lao động</t>
  </si>
  <si>
    <t>Hàng tồn kho</t>
  </si>
  <si>
    <t>Nguyên liệu, vật liệu</t>
  </si>
  <si>
    <t>Công cụ, dụng cụ</t>
  </si>
  <si>
    <t>Chi phí SX, KD dở dang</t>
  </si>
  <si>
    <t xml:space="preserve">Thành phẩm </t>
  </si>
  <si>
    <t xml:space="preserve">Hàng hoá kho bảo thuế </t>
  </si>
  <si>
    <t>Hàng hoá bất động sản</t>
  </si>
  <si>
    <t>Cộng giá gốc hàng tồn kho</t>
  </si>
  <si>
    <t xml:space="preserve">(-) Dự phòng giảm giá hàng tồn kho </t>
  </si>
  <si>
    <t>Cộng giá trị thuần hàng tồn kho</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</si>
  <si>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</si>
  <si>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</si>
  <si>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</si>
  <si>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t>
  </si>
  <si>
    <t>hoàn nhập dự phòng giảm giá hàng tồn kho</t>
  </si>
  <si>
    <t>Tài sản ngắn hạn khác</t>
  </si>
  <si>
    <t>Thuế và các khoản phải thu nhà nước</t>
  </si>
  <si>
    <t>Thuế TNDN nộp thừa</t>
  </si>
  <si>
    <t>Các khoản thuế khác phải thu Nhà nước</t>
  </si>
  <si>
    <t>Ký quỹ, ký cược ngắn hạn</t>
  </si>
  <si>
    <t>Các khoản phải thu dài hạn nội bộ</t>
  </si>
  <si>
    <t xml:space="preserve">Cho vay dài hạn nội bộ </t>
  </si>
  <si>
    <t>Phải thu dài hạn nội bộ khác</t>
  </si>
  <si>
    <t>Phải thu dài hạn khác</t>
  </si>
  <si>
    <t>Các khoản tiền nhận ủy thác</t>
  </si>
  <si>
    <t>Cho vay không lãi</t>
  </si>
  <si>
    <t>Tài sản cố định hữu hình</t>
  </si>
  <si>
    <t>Khoản mục</t>
  </si>
  <si>
    <t>Nhà cửa, vật kiến trúc</t>
  </si>
  <si>
    <t>Máy móc thiết bị</t>
  </si>
  <si>
    <t>Phương tiện vận tải</t>
  </si>
  <si>
    <t xml:space="preserve"> Tổng cộng </t>
  </si>
  <si>
    <t xml:space="preserve">Nguyên giá </t>
  </si>
  <si>
    <t>Số dư đầu năm</t>
  </si>
  <si>
    <t>Mua trong năm</t>
  </si>
  <si>
    <t>ĐT XDCB h.thành</t>
  </si>
  <si>
    <t>Tăng khác</t>
  </si>
  <si>
    <t>Chuyển sang BĐS</t>
  </si>
  <si>
    <t>Thanh lý, nhượng bán</t>
  </si>
  <si>
    <t>Giảm khác</t>
  </si>
  <si>
    <t>Số dư cuối năm</t>
  </si>
  <si>
    <t xml:space="preserve">Giá trị hao mòn lũy kế </t>
  </si>
  <si>
    <t>Khấu hao trong năm</t>
  </si>
  <si>
    <t>Giá trị còn lại</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</si>
  <si>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</si>
  <si>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</si>
  <si>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</si>
  <si>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</si>
  <si>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</si>
  <si>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</si>
  <si>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</si>
  <si>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</si>
  <si>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</si>
  <si>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</si>
  <si>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</si>
  <si>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</si>
  <si>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</si>
  <si>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</si>
  <si>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</si>
  <si>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</si>
  <si>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</si>
  <si>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Quyền phát hành</t>
  </si>
  <si>
    <t>Bản quyền, bằng sáng chế</t>
  </si>
  <si>
    <t>Tạo ra từ nội bộ DN</t>
  </si>
  <si>
    <t>Tăng do hợp nhất KD</t>
  </si>
  <si>
    <t xml:space="preserve">  Số dư cuối năm  </t>
  </si>
  <si>
    <t xml:space="preserve">                          -   </t>
  </si>
  <si>
    <t xml:space="preserve">                        -   </t>
  </si>
  <si>
    <t>* Thuyết minh số liệu và các giải trình khác:</t>
  </si>
  <si>
    <t>Chi phí xây dựng cơ bản dở dang</t>
  </si>
  <si>
    <t>Chi phí xây dựng cơ bản dở dang cho các dự án</t>
  </si>
  <si>
    <t xml:space="preserve">+ </t>
  </si>
  <si>
    <t>+</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</si>
  <si>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</si>
  <si>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</si>
  <si>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</si>
  <si>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</si>
  <si>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</si>
  <si>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</si>
  <si>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</si>
  <si>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</si>
  <si>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</si>
  <si>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 Nguyên giá bất động sản đầu tư tăng thêm do:</t>
  </si>
  <si>
    <t xml:space="preserve">                                -   </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</si>
  <si>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</si>
  <si>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</si>
  <si>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</si>
  <si>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</si>
  <si>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</si>
  <si>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</si>
  <si>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</si>
  <si>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Lý do Công ty không thể đưa ra giá trị hợp lý của Bất Động sản đầu tư tại ngày 31/12/2010:</t>
  </si>
  <si>
    <t>Danh mục bất động sản đầu tư:</t>
  </si>
  <si>
    <t xml:space="preserve">Đầu tư vào công ty con </t>
  </si>
  <si>
    <t>Đầu tư vào cty liên kết, 
liên doanh</t>
  </si>
  <si>
    <t xml:space="preserve">Đầu tư dài hạn khác </t>
  </si>
  <si>
    <t xml:space="preserve">Đầu tư cổ phiếu </t>
  </si>
  <si>
    <t>+ Cty A - mã CK</t>
  </si>
  <si>
    <t>Đầu tư trái phiếu</t>
  </si>
  <si>
    <t>+ Cty A</t>
  </si>
  <si>
    <t>Đầu tư tín phiếu</t>
  </si>
  <si>
    <t>Cho vay dài hạn</t>
  </si>
  <si>
    <t xml:space="preserve">Dự phòng giảm giá đầu tư tài chính dài hạn </t>
  </si>
  <si>
    <t>Chi phí trả trước dài hạn và tài sản dài hạn khác</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</si>
  <si>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</si>
  <si>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</si>
  <si>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</si>
  <si>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</si>
  <si>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</si>
  <si>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Tài sản dài hạn khác</t>
  </si>
  <si>
    <t>Ký quỹ ký cược dài hạn</t>
  </si>
  <si>
    <t>+ Công ty ….</t>
  </si>
  <si>
    <t>Vay và nợ ngắn hạn</t>
  </si>
  <si>
    <t>Nợ dài hạn đến hạn trả</t>
  </si>
  <si>
    <t>Thuế và các khoản phải nộp Nhà nước</t>
  </si>
  <si>
    <t>Thuế giá trị gia tăng</t>
  </si>
  <si>
    <t>Thuế tiêu thụ đặc biệt</t>
  </si>
  <si>
    <t>Thuế tài nguyên</t>
  </si>
  <si>
    <t>Thuế nhà đất và tiền thuê đất</t>
  </si>
  <si>
    <t>Các khoản phí, lệ phí và các khoản phải nộp khác</t>
  </si>
  <si>
    <t>Chi phí phải trả</t>
  </si>
  <si>
    <t>Trích trước tiền lương trong thời gian nghỉ phép</t>
  </si>
  <si>
    <t>Chi phí sữa chữa lớn TSCĐ</t>
  </si>
  <si>
    <t>Chi phí lãi vay</t>
  </si>
  <si>
    <t>Chi phí trong thời gian ngừng kinh doanh</t>
  </si>
  <si>
    <t>Các khoản phải trả, phải nộp ngắn hạn khác</t>
  </si>
  <si>
    <t xml:space="preserve">Bảo hiểm xã hội </t>
  </si>
  <si>
    <t xml:space="preserve">Phải trả về cổ phần hoá </t>
  </si>
  <si>
    <t xml:space="preserve">Nhận ký quỹ, ký cược ngắn hạn </t>
  </si>
  <si>
    <t>Các khoản phải trả, phải nộp khác</t>
  </si>
  <si>
    <t>19.</t>
  </si>
  <si>
    <t>Phải trả dài hạn nội bộ</t>
  </si>
  <si>
    <t>Vay dài hạn nội bộ</t>
  </si>
  <si>
    <t>Phải trả công ty mẹ</t>
  </si>
  <si>
    <t>Phải trả dài hạn nội bộ khác</t>
  </si>
  <si>
    <t>20.</t>
  </si>
  <si>
    <t>Vay và nợ dài hạn</t>
  </si>
  <si>
    <t>Vay ngân hàng</t>
  </si>
  <si>
    <t>+ Ngân hàng A</t>
  </si>
  <si>
    <t>+ Ngân hàng B</t>
  </si>
  <si>
    <t>Vay đối tượng khác</t>
  </si>
  <si>
    <t>Thuê tài chính</t>
  </si>
  <si>
    <t>Nợ dài hạn khác</t>
  </si>
  <si>
    <t>Thuyết minh các khoản nợ vay ngân hàng</t>
  </si>
  <si>
    <t>Ngân hàng A gồm có các hợp đồng vay sau:</t>
  </si>
  <si>
    <t>Số hợp đồng</t>
  </si>
  <si>
    <t>Ngày vay</t>
  </si>
  <si>
    <t>Ngày đáo hạn</t>
  </si>
  <si>
    <t>Lãi suất</t>
  </si>
  <si>
    <t>Hình thức đảm bảo</t>
  </si>
  <si>
    <t>Thuyết minh các khoản nợ thuê tài chính</t>
  </si>
  <si>
    <t>Ngày thuê</t>
  </si>
  <si>
    <t>Ghi chú</t>
  </si>
  <si>
    <r>
      <t xml:space="preserve">Vào ngày </t>
    </r>
    <r>
      <rPr>
        <b/>
        <i/>
        <sz val="11"/>
        <color indexed="12"/>
        <rFont val="Times New Roman"/>
        <family val="1"/>
      </rPr>
      <t>31 tháng 12 năm 2010</t>
    </r>
    <r>
      <rPr>
        <b/>
        <i/>
        <sz val="11"/>
        <rFont val="Times New Roman"/>
        <family val="1"/>
      </rPr>
      <t>, các khoản tiền thuê phải trả trong tương lai theo hợp đồng thuê tài chính được trình bày như sau:</t>
    </r>
  </si>
  <si>
    <t>Thời hạn</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</si>
  <si>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</si>
  <si>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</si>
  <si>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</si>
  <si>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</si>
  <si>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</si>
  <si>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</si>
  <si>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</si>
  <si>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</si>
  <si>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</si>
  <si>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</si>
  <si>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</si>
  <si>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</si>
  <si>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</si>
  <si>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</si>
  <si>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</si>
  <si>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</si>
  <si>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</si>
  <si>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</si>
  <si>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</si>
  <si>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</si>
  <si>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</si>
  <si>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</si>
  <si>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22.</t>
  </si>
  <si>
    <t>Vốn chủ sở hữu</t>
  </si>
  <si>
    <t xml:space="preserve">a. Bảng đối chiếu biến động của Vốn chủ sở hữu </t>
  </si>
  <si>
    <t>Vốn đầu tư của chủ sỡ hữu</t>
  </si>
  <si>
    <t xml:space="preserve"> Cộng </t>
  </si>
  <si>
    <t>Số dư đầu năm trước</t>
  </si>
  <si>
    <t>Tăng vốn</t>
  </si>
  <si>
    <t>Lợi nhuận</t>
  </si>
  <si>
    <t>Số dư cuối năm trước</t>
  </si>
  <si>
    <t>Số dư đầu năm nay</t>
  </si>
  <si>
    <t>Số dư cuối năm nay</t>
  </si>
  <si>
    <t>b. Chi tiết vốn đầu tư của chủ sở hữu</t>
  </si>
  <si>
    <t>Tỷ lệ vốn góp</t>
  </si>
  <si>
    <t>Vốn góp của Nhà nước</t>
  </si>
  <si>
    <t>Vốn góp của các nhà đầu tư khác</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</si>
  <si>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</si>
  <si>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</si>
  <si>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</si>
  <si>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</si>
  <si>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đầu năm</t>
  </si>
  <si>
    <t>Vốn góp tăng trong năm</t>
  </si>
  <si>
    <t>Vốn góp giảm trong năm</t>
  </si>
  <si>
    <t>Vốn góp cuối năm</t>
  </si>
  <si>
    <t>Cổ tức, lợi nhuận đã chia</t>
  </si>
  <si>
    <t>d. Cổ tức</t>
  </si>
  <si>
    <t>Cổ tức đã công bố sau ngày kết thúc niên độ</t>
  </si>
  <si>
    <t>Cổ tức đã công bố trên cổ phiếu thường</t>
  </si>
  <si>
    <t>Cổ tức đã công bố trên cổ phiếu ưu đãi</t>
  </si>
  <si>
    <t>Cổ tức của cổ phiếu ưu đãi lũy kế chưa ghi nhận</t>
  </si>
  <si>
    <t xml:space="preserve">                     -   </t>
  </si>
  <si>
    <t>đ. Cổ phiếu</t>
  </si>
  <si>
    <t>Số lượng cổ phiếu đăng ký phát hành</t>
  </si>
  <si>
    <t>Số lượng cổ phiếu đã bán ra công chúng</t>
  </si>
  <si>
    <t>Cổ phiếu thường</t>
  </si>
  <si>
    <t>Cổ phiếu ưu đãi</t>
  </si>
  <si>
    <t>Số lượng cổ phiếu được mua lại</t>
  </si>
  <si>
    <t>Số lượng cổ phiếu đang lưu hành</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</si>
  <si>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</si>
  <si>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</si>
  <si>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</si>
  <si>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</si>
  <si>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</si>
  <si>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</si>
  <si>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</si>
  <si>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</si>
  <si>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</si>
  <si>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 xml:space="preserve">d. Thu nhập và chi phí, lãi hoặc lỗ được ghi nhận trực tiếp vào vốn chủ sở hữu </t>
  </si>
  <si>
    <t>23.</t>
  </si>
  <si>
    <t xml:space="preserve">Nguồn kinh phí </t>
  </si>
  <si>
    <t>Nguồn kinh phí còn lại đầu năm</t>
  </si>
  <si>
    <t>Nguồn kinh phí được cấp trong năm</t>
  </si>
  <si>
    <t>Nguồn kinh phí còn lại cuối năm</t>
  </si>
  <si>
    <t>24.</t>
  </si>
  <si>
    <t>Tài sản thuê ngoài</t>
  </si>
  <si>
    <t>Giá trị tài sản thuê ngoài</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</si>
  <si>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</si>
  <si>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</si>
  <si>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</si>
  <si>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</si>
  <si>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</si>
  <si>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HĐKD</t>
  </si>
  <si>
    <t>Doanh thu bán hàng và cung cấp dịch vụ</t>
  </si>
  <si>
    <t>Doanh thu cung cấp dịch vụ</t>
  </si>
  <si>
    <t>Doanh thu hợp đồng xây dựng (*)</t>
  </si>
  <si>
    <t>Doanh thu kinh doanh bất động sản đầu tư</t>
  </si>
  <si>
    <t>(*): Đối với doanh nghiệp có hoạt động xây lắp</t>
  </si>
  <si>
    <t>Doanh thu của hợp đồng được ghi nhận trong kỳ</t>
  </si>
  <si>
    <t xml:space="preserve">Tổng doanh thu lũy kế của hợp đồng xây dựng </t>
  </si>
  <si>
    <t>được ghi nhận đến thời điểm lập báo cáo tài chính</t>
  </si>
  <si>
    <t>Các khoản giảm trừ doanh thu</t>
  </si>
  <si>
    <t>Chiết khấu thương mại</t>
  </si>
  <si>
    <t>Hàng bán bị trả lại</t>
  </si>
  <si>
    <t>Thuế GTGT phải nộp (Phương pháp trực tiếp)</t>
  </si>
  <si>
    <t>Thuế xuất khẩu</t>
  </si>
  <si>
    <t>Doanh thu thuần về bán hàng và cung cấp dịch vụ</t>
  </si>
  <si>
    <t>Doanh thu thuần trao đổi sản phẩm, hàng hóa</t>
  </si>
  <si>
    <t>Tại ngày 31 tháng 12 năm 2010</t>
  </si>
  <si>
    <t>Năm tài chính kết thúc ngày 31 tháng 12 năm 2010</t>
  </si>
  <si>
    <t>31/12/2010</t>
  </si>
  <si>
    <t>Năm nay</t>
  </si>
  <si>
    <t>Năm 2010</t>
  </si>
  <si>
    <t>Năm 2009</t>
  </si>
  <si>
    <t>Kế toán trưởng</t>
  </si>
  <si>
    <t>BÁO CÁO TÀI CHÍNH ĐÃ ĐƯỢC KIỂM TOÁN</t>
  </si>
  <si>
    <t>MỤC LỤC</t>
  </si>
  <si>
    <t>----- oOo -----</t>
  </si>
  <si>
    <t xml:space="preserve"> </t>
  </si>
  <si>
    <t>Trang</t>
  </si>
  <si>
    <t>1.</t>
  </si>
  <si>
    <t>BÁO CÁO CỦA HỘI ĐỒNG QUẢN TRỊ</t>
  </si>
  <si>
    <t>2.</t>
  </si>
  <si>
    <t>BÁO CÁO CỦA KIỂM TOÁN</t>
  </si>
  <si>
    <t>04</t>
  </si>
  <si>
    <t>3.</t>
  </si>
  <si>
    <t xml:space="preserve">BẢNG CÂN ĐỐI KẾ TOÁN </t>
  </si>
  <si>
    <t>4.</t>
  </si>
  <si>
    <t xml:space="preserve">BÁO CÁO KẾT QUẢ HOẠT ĐỘNG KINH DOANH  </t>
  </si>
  <si>
    <t>07</t>
  </si>
  <si>
    <t>5.</t>
  </si>
  <si>
    <t>BÁO CÁO LƯU CHUYỂN TIỀN TỆ</t>
  </si>
  <si>
    <t>6.</t>
  </si>
  <si>
    <t>THUYẾT MINH BÁO CÁO TÀI CHÍNH</t>
  </si>
  <si>
    <t>Hội đồng Quản trị trân trọng đệ trình báo cáo này cùng với các Báo cáo tài chính đã được kiểm toán cho năm tài chính kết thúc ngày 31 tháng 12 năm 2010.</t>
  </si>
  <si>
    <t>Thông tin chung về công ty:</t>
  </si>
  <si>
    <t>Thành lập:</t>
  </si>
  <si>
    <t>Hình thức sở hữu vốn: Cổ phần.</t>
  </si>
  <si>
    <t>Hoạt động chính của Công ty:</t>
  </si>
  <si>
    <t>Mã chứng khoán niêm yết:</t>
  </si>
  <si>
    <t>Trụ sở chính:</t>
  </si>
  <si>
    <t>Doanh thu thuần cung cấp dịch vụ</t>
  </si>
  <si>
    <t xml:space="preserve">Doanh thu thuần hợp đồng xây dựng </t>
  </si>
  <si>
    <t>Doanh thu thuần kinh doanh bất động sản đầu tư</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</si>
  <si>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</si>
  <si>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</si>
  <si>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</si>
  <si>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</si>
  <si>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</si>
  <si>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</si>
  <si>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</si>
  <si>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Dự phòng giảm giá hàng tồn kho</t>
  </si>
  <si>
    <t>Lãi tiền gửi, tiền cho vay</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</si>
  <si>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</si>
  <si>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</si>
  <si>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</si>
  <si>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</si>
  <si>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</si>
  <si>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</si>
  <si>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</si>
  <si>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</si>
  <si>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</si>
  <si>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</si>
  <si>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</si>
  <si>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</si>
  <si>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</si>
  <si>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</si>
  <si>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các khoản đầu tư ngắn hạn, dài hạn</t>
  </si>
  <si>
    <t>Chi phí tài chính khác</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</si>
  <si>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</si>
  <si>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</si>
  <si>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</si>
  <si>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</si>
  <si>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</si>
  <si>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năm hiện hành ( 1+2)</t>
  </si>
  <si>
    <t>4. Chi phí thuế thu nhập doanh nghiệp hiện hành</t>
  </si>
  <si>
    <t xml:space="preserve">5. Điều chỉnh chi phí thuế thu nhập doanh nghiệp của các </t>
  </si>
  <si>
    <t>năm trước vào chi phí thuế thu nhập doanh nghiệp năm nay</t>
  </si>
  <si>
    <t>6. Tổng chi phí thuế thu nhập doanh nghiệp năm hiện hành</t>
  </si>
  <si>
    <t>34.</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</si>
  <si>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</si>
  <si>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</si>
  <si>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</si>
  <si>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</si>
  <si>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</si>
  <si>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</si>
  <si>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</si>
  <si>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</si>
  <si>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</si>
  <si>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</si>
  <si>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Chi phí sản xuất, kinh doanh theo yếu tố</t>
  </si>
  <si>
    <t>Chi phí nguyên liệu, vật liệu</t>
  </si>
  <si>
    <t>Chi phí nhân công</t>
  </si>
  <si>
    <t>Chi phí khấu hao tài sản cố định</t>
  </si>
  <si>
    <t>Chi phí dịch vụ mua ngoài</t>
  </si>
  <si>
    <t xml:space="preserve">Chi phí khác bằng tiền </t>
  </si>
  <si>
    <t>36.</t>
  </si>
  <si>
    <t>Lợi nhuận kế toán sau thuế thu nhập doanh nghiệp</t>
  </si>
  <si>
    <t xml:space="preserve">Các khoản điều chỉnh tăng hoặc giảm </t>
  </si>
  <si>
    <t xml:space="preserve">  -  Các khoản điều chỉnh tăng</t>
  </si>
  <si>
    <t>Lợi nhuận hoặc lỗ phân bổ cho cổ đông 
sở hữu cổ phiếu phổ thông.</t>
  </si>
  <si>
    <t>Cổ phiếu cổ đông đang lưu hành bình quân trong kỳ</t>
  </si>
  <si>
    <t>VII. THÔNG TIN BỔ SUNG CHO CÁC KHOẢN MỤC TRÌNH BÀY TRONG BÁO CÁO LƯU CHUYỂN TIỀN TỆ</t>
  </si>
  <si>
    <t>37.</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</si>
  <si>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</si>
  <si>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</si>
  <si>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</si>
  <si>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</si>
  <si>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</si>
  <si>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</si>
  <si>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</si>
  <si>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</si>
  <si>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Bên liên quan</t>
  </si>
  <si>
    <t>Mối quan hệ</t>
  </si>
  <si>
    <t>Tính chất giao dịch</t>
  </si>
  <si>
    <t xml:space="preserve"> Phát sinh trong năm </t>
  </si>
  <si>
    <t>Ông A</t>
  </si>
  <si>
    <t>Chủ tịch HĐQT</t>
  </si>
  <si>
    <t>Công ty A</t>
  </si>
  <si>
    <t>Công ty mẹ</t>
  </si>
  <si>
    <t>Công ty B</t>
  </si>
  <si>
    <t>Công ty liên kết</t>
  </si>
  <si>
    <t>Ảnh hưởng của Thông tư 201 đến các báo cáo tài chính năm hiện hành</t>
  </si>
  <si>
    <t>Tình hình tài chính và kết quả hoạt động:</t>
  </si>
  <si>
    <t>Tình hình tài chính và kết quả hoạt động trong năm của Công ty được trình bày trong báo cáo tài chính đính kèm.</t>
  </si>
  <si>
    <t>Thành viên Hội đồng Quản trị</t>
  </si>
  <si>
    <t xml:space="preserve">Ông                              </t>
  </si>
  <si>
    <t xml:space="preserve">Chủ tịch </t>
  </si>
  <si>
    <t>Phó Chủ tịch</t>
  </si>
  <si>
    <t>Thành viên</t>
  </si>
  <si>
    <t>Ban Kiểm soát</t>
  </si>
  <si>
    <t>Trưởng ban</t>
  </si>
  <si>
    <t xml:space="preserve">Ông </t>
  </si>
  <si>
    <t>Công ty TNHH Kiểm toán và Dịch vụ Tin học Tp.HCM (AISC) được chỉ định là kiểm toán viên cho năm tài chính kết thúc ngày 31 tháng 12 năm 2010.</t>
  </si>
  <si>
    <t>- Chọn lựa các chính sách kế toán thích hợp và áp dụng một cách nhất quán;</t>
  </si>
  <si>
    <t>- Thực hiện các xét đoán và ước tính một cách hợp lý và thận trọng;</t>
  </si>
  <si>
    <t>- Báo cáo tài chính được lập trên cơ sở hoạt động liên tục, trừ trường hợp không thể giả định rằng Công ty sẽ tiếp tục hoạt động liên tục.</t>
  </si>
  <si>
    <t>Theo ý kiến của Hội đồng Quản trị, chúng tôi xác nhận rằng các Báo cáo tài chính bao gồm Bảng cân đối kế toán tại ngày 31 tháng 12 năm 2010, Báo cáo kết quả hoạt động kinh doanh, Báo cáo lưu chuyển tiền tệ và các Thuyết minh đính kèm được soạn thảo đã thể hiện quan điểm trung thực và hợp lý về tình hình tài chính cũng như kết quả hoạt động kinh doanh và các luồng lưu chuyển tiền tệ của Công ty cho năm tài chính kết thúc ngày 31 tháng 12 năm 2010.</t>
  </si>
  <si>
    <t>Báo cáo tài chính của Công ty được lập phù hợp với chuẩn mực và hệ thống kế toán Việt Nam.</t>
  </si>
  <si>
    <t>Thay mặt Hội đồng Quản trị</t>
  </si>
  <si>
    <t>BÁO CÁO KIỂM TOÁN VỀ BÁO CÁO TÀI CHÍNH</t>
  </si>
  <si>
    <r>
      <t>Kính gởi</t>
    </r>
    <r>
      <rPr>
        <b/>
        <i/>
        <sz val="12"/>
        <rFont val="Times New Roman"/>
        <family val="1"/>
      </rPr>
      <t xml:space="preserve">:        </t>
    </r>
  </si>
  <si>
    <t xml:space="preserve">              </t>
  </si>
  <si>
    <t>Cơ sở ý kiến</t>
  </si>
  <si>
    <t>Ý kiến của Kiểm toán viên</t>
  </si>
  <si>
    <t>KT. TỔNG GIÁM ĐỐC</t>
  </si>
  <si>
    <t>KIỂM TOÁN VIÊN</t>
  </si>
  <si>
    <t>PHÓ TỔNG GIÁM ĐỐC</t>
  </si>
  <si>
    <t xml:space="preserve">                                                                                      </t>
  </si>
  <si>
    <t>Đặng Ngọc Tú</t>
  </si>
  <si>
    <t xml:space="preserve">Số chứng chỉ KTV: 0213/KTV </t>
  </si>
  <si>
    <t>Bộ Tài Chính Việt Nam cấp</t>
  </si>
  <si>
    <t>Tiền gửi ngân hàng</t>
  </si>
  <si>
    <t>Phải thu khác</t>
  </si>
  <si>
    <t>Tài sản thiếu chờ xử lý</t>
  </si>
  <si>
    <t>Tạm ứng</t>
  </si>
  <si>
    <t>Hàng mua đang đi đường</t>
  </si>
  <si>
    <t>Hàng hoá</t>
  </si>
  <si>
    <t>Hàng gửi đi bán</t>
  </si>
  <si>
    <t>Chi sự nghiệp</t>
  </si>
  <si>
    <t>Đầu tư dài hạn khác</t>
  </si>
  <si>
    <t>Chi phí trả trước dài hạn</t>
  </si>
  <si>
    <t>Ký quỹ, ký cược dài hạn</t>
  </si>
  <si>
    <t>Vay ngắn hạn</t>
  </si>
  <si>
    <t>Thuế xuất, nhập khẩu</t>
  </si>
  <si>
    <t>Thuế thu nhập doanh nghiệp</t>
  </si>
  <si>
    <t>Thuế thu nhập cá nhân</t>
  </si>
  <si>
    <t>Các loại thuế khác</t>
  </si>
  <si>
    <t>Tài sản thừa chờ giải quyết</t>
  </si>
  <si>
    <t>Kinh phí công đoàn</t>
  </si>
  <si>
    <t>Bảo hiểm y tế</t>
  </si>
  <si>
    <t>Vay dài hạn</t>
  </si>
  <si>
    <t>Nợ dài hạn</t>
  </si>
  <si>
    <t>Trái phiếu phát hành</t>
  </si>
  <si>
    <t>Vốn đầu tư của chủ sở hữu</t>
  </si>
  <si>
    <t>Chênh lệch tỷ giá hối đoái</t>
  </si>
  <si>
    <t>Quỹ dự phòng tài chính</t>
  </si>
  <si>
    <t>Cổ phiếu quỹ</t>
  </si>
  <si>
    <t>Doanh thu bán hàng</t>
  </si>
  <si>
    <t>Giảm giá hàng bán</t>
  </si>
  <si>
    <t>Chi phí tài chính</t>
  </si>
  <si>
    <t>Chi phí bán hàng</t>
  </si>
  <si>
    <t>Thu nhập khác</t>
  </si>
  <si>
    <t>Chi phí khác</t>
  </si>
  <si>
    <t xml:space="preserve"> Mẫu số B 01 - DN </t>
  </si>
  <si>
    <t>Đơn vị tính: Đồng Việt Nam</t>
  </si>
  <si>
    <t>TÀI SẢN</t>
  </si>
  <si>
    <t>Mã số</t>
  </si>
  <si>
    <t>Thuyết minh</t>
  </si>
  <si>
    <t xml:space="preserve"> A. </t>
  </si>
  <si>
    <t xml:space="preserve"> TÀI SẢN NGẮN HẠN </t>
  </si>
  <si>
    <t>(100 = 110+120+130+140+150)</t>
  </si>
  <si>
    <t>I.</t>
  </si>
  <si>
    <t xml:space="preserve"> Tiền và các khoản tương đương tiền </t>
  </si>
  <si>
    <t>V.01</t>
  </si>
  <si>
    <t xml:space="preserve"> 1. </t>
  </si>
  <si>
    <t xml:space="preserve"> Tiền </t>
  </si>
  <si>
    <t xml:space="preserve"> 2. </t>
  </si>
  <si>
    <t xml:space="preserve"> Các khoản tương đương tiền </t>
  </si>
  <si>
    <t>II.</t>
  </si>
  <si>
    <t xml:space="preserve"> Các khoản đầu tư tài chính ngắn hạn </t>
  </si>
  <si>
    <t>V.02</t>
  </si>
  <si>
    <t xml:space="preserve"> Đầu tư ngắn hạn </t>
  </si>
  <si>
    <t xml:space="preserve"> Dự phòng đầu tư ngắn hạn khác </t>
  </si>
  <si>
    <t>III.</t>
  </si>
  <si>
    <t xml:space="preserve"> Các khoản phải thu ngắn hạn </t>
  </si>
  <si>
    <t xml:space="preserve"> Phải thu của khách hàng  </t>
  </si>
  <si>
    <t xml:space="preserve"> Trả trước cho người bán </t>
  </si>
  <si>
    <t xml:space="preserve"> 3. </t>
  </si>
  <si>
    <t xml:space="preserve"> Phải thu nội bộ ngắn hạn </t>
  </si>
  <si>
    <t xml:space="preserve"> 4. </t>
  </si>
  <si>
    <t xml:space="preserve"> Phải thu theo tiến độ hợp đồng xây dựng </t>
  </si>
  <si>
    <t xml:space="preserve"> 5. </t>
  </si>
  <si>
    <t xml:space="preserve"> Các khoản phải thu khác  </t>
  </si>
  <si>
    <t>V.03</t>
  </si>
  <si>
    <t xml:space="preserve"> 6. </t>
  </si>
  <si>
    <t xml:space="preserve"> Dự phòng phải thu ngắn hạn khó đòi  </t>
  </si>
  <si>
    <t>IV.</t>
  </si>
  <si>
    <t xml:space="preserve"> Hàng tồn kho   </t>
  </si>
  <si>
    <t>V.04</t>
  </si>
  <si>
    <t xml:space="preserve"> Hàng tồn kho </t>
  </si>
  <si>
    <t xml:space="preserve"> Dự phòng giảm giá hàng tồn kho </t>
  </si>
  <si>
    <t>V.</t>
  </si>
  <si>
    <t xml:space="preserve"> Tài sản ngắn hạn khác   </t>
  </si>
  <si>
    <t xml:space="preserve"> Chi phí trả trước ngắn hạn </t>
  </si>
  <si>
    <t xml:space="preserve"> Thuế GTGT được khấu trừ </t>
  </si>
  <si>
    <t xml:space="preserve"> Thuế và các khoản khác phải thu Nhà nước </t>
  </si>
  <si>
    <t>V.05</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</si>
  <si>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</si>
  <si>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Thông tư 201</t>
  </si>
  <si>
    <t>VAS 10</t>
  </si>
  <si>
    <t>Chênh lệch</t>
  </si>
  <si>
    <t>Bảng cân đối kế toán</t>
  </si>
  <si>
    <t>Báo cáo kết quả kinh doanh</t>
  </si>
  <si>
    <t>Lãi chênh lệch tỷ giá</t>
  </si>
  <si>
    <t>Lỗ chênh lệch tỷ giá</t>
  </si>
  <si>
    <t>Trình bày tài sản, doanh thu, kết quả kinh doanh theo bộ phận</t>
  </si>
  <si>
    <t>Thông tin so sánh</t>
  </si>
  <si>
    <t>Thông tin về hoạt động liên tục</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</si>
  <si>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</si>
  <si>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</si>
  <si>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</si>
  <si>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</si>
  <si>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</si>
  <si>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</si>
  <si>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</si>
  <si>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</si>
  <si>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</si>
  <si>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</si>
  <si>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</si>
  <si>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</si>
  <si>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</si>
  <si>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</si>
  <si>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</si>
  <si>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g</t>
  </si>
  <si>
    <t>Số liệu báo cáo trước điều chỉnh và số liệu báo cáo sau điều chỉnh</t>
  </si>
  <si>
    <t>h</t>
  </si>
  <si>
    <t>Thuyết minh kèm theo</t>
  </si>
  <si>
    <t>Thay đổi ước tính kế toán</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</si>
  <si>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</si>
  <si>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</si>
  <si>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</si>
  <si>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</si>
  <si>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Những thông tin khác.</t>
  </si>
  <si>
    <t xml:space="preserve"> Mẫu số B 09 - DN </t>
  </si>
  <si>
    <t xml:space="preserve"> Đơn vị tính: Đồng Việt Nam </t>
  </si>
  <si>
    <t>Tài sản cố định hữu hình khác</t>
  </si>
  <si>
    <t xml:space="preserve"> Vốn góp  </t>
  </si>
  <si>
    <t xml:space="preserve"> Vốn khác của chủ sỡ hữu </t>
  </si>
  <si>
    <t>Thiết bị dụng cụ quản lý</t>
  </si>
  <si>
    <t>Chi phí công cụ dụng cụ</t>
  </si>
  <si>
    <t>Thuế, phí và lệ phí</t>
  </si>
  <si>
    <t>Hình thức kế toán áp dụng: Chứng từ ghi sổ</t>
  </si>
  <si>
    <r>
      <t xml:space="preserve">Hạch toán hàng tồn kho: </t>
    </r>
    <r>
      <rPr>
        <sz val="11"/>
        <color indexed="12"/>
        <rFont val="Times New Roman"/>
        <family val="1"/>
      </rPr>
      <t>Phương pháp kê khai thường xuyên.</t>
    </r>
  </si>
  <si>
    <t>Chi phí công cụ dụng cụ chờ phân bổ</t>
  </si>
  <si>
    <t>(*)Theo giấy phép đăng ký kinh doanh vốn điều lệ của công ty là 12.000.000.000 VNĐ. Vốn góp tại thời điểm 31/12/2010 là 9.765.197.879 VNĐ. Đơn vị còn phải góp thêm 2.234.802.121VNĐ.</t>
  </si>
  <si>
    <t>Thu nhập từ thanh lý, bán tài sản</t>
  </si>
  <si>
    <t>Thu nhập từ bán phế liệu</t>
  </si>
  <si>
    <t>Chi phí thanh lý, bán tài sản</t>
  </si>
  <si>
    <t>Bà</t>
  </si>
  <si>
    <t>Nguyễn Quang Tuyên</t>
  </si>
  <si>
    <t>Số chứng chỉ KTV: 0113/KTV</t>
  </si>
  <si>
    <r>
      <t xml:space="preserve">Phương pháp phân bổ chi phí trả trước: </t>
    </r>
    <r>
      <rPr>
        <sz val="11"/>
        <rFont val="Times New Roman"/>
        <family val="1"/>
      </rPr>
      <t xml:space="preserve">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 </t>
    </r>
    <r>
      <rPr>
        <sz val="11"/>
        <color indexed="12"/>
        <rFont val="Times New Roman"/>
        <family val="1"/>
      </rPr>
      <t xml:space="preserve">chi phí trả trước dài hạn phân bổ từ 12 tháng đến 24 tháng. </t>
    </r>
  </si>
  <si>
    <t>01-02</t>
  </si>
  <si>
    <t>* Giá trị còn lại của TSCĐHH đã dùng để thế chấp, cầm cố đảm bảo các khoản vay: Không VNĐ.</t>
  </si>
  <si>
    <t>* Nguyên giá tài sản cố định cuối năm chờ thanh lý: Không VNĐ.</t>
  </si>
  <si>
    <t>* Các cam kết về việc mua, bán tài sản cố định hữu hình có giá trị lớn trong tương lai: Không</t>
  </si>
  <si>
    <t>* Các thay đổi khác về Tài sản cố định hữu hình:Không</t>
  </si>
  <si>
    <t>Như đã trình bày ở thuyết minh số 16, trong năm tài chính kết thúc ngày 31 tháng 12 năm 2010, Công ty áp dụng hướng dẫn về các nghiệp vụ bằng ngoại tệ theo Thông tư 201, hướng dẫn này khác biệt so với các quy định trong VAS 10. Ảnh hưởng như sau:</t>
  </si>
  <si>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t>
    </r>
    <r>
      <rPr>
        <sz val="11"/>
        <color indexed="12"/>
        <rFont val="Times New Roman"/>
        <family val="1"/>
      </rPr>
      <t>31/12/2010: 18.932 VNĐ/USD.</t>
    </r>
  </si>
  <si>
    <t xml:space="preserve">      +  Đánh giá CLTG cuối kỳ của các khoản phải trả</t>
  </si>
  <si>
    <t>BẢNG CÂN ĐỐI KẾ TOÁN (TiẾP THEO)</t>
  </si>
  <si>
    <t>BÁO CÁO LƯU CHUYỂN TIỀN TỆ (TiẾP THEO)</t>
  </si>
  <si>
    <t>Lãi CLTG thuần ghi nhận vào báo cáo KQKD</t>
  </si>
  <si>
    <t xml:space="preserve">      +  Chi phí không hợp lý, hợp lệ</t>
  </si>
  <si>
    <t xml:space="preserve">      +  các khoản thưởng không có trong HĐLĐ</t>
  </si>
  <si>
    <t>04-07</t>
  </si>
  <si>
    <t>09-10</t>
  </si>
  <si>
    <t>11-20</t>
  </si>
  <si>
    <t>CÔNG TY CỔ PHẦN MẮT KÍNH SÀI GÒN</t>
  </si>
  <si>
    <t>Công ty Cổ Phần Mắt Kính Sài Gòn</t>
  </si>
  <si>
    <t>Tổng Giám đốc</t>
  </si>
  <si>
    <t>Lâm Kim Khoa</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</si>
</sst>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VND&quot;_);\(#,##0&quot;VND&quot;\)"/>
    <numFmt numFmtId="165" formatCode="#,##0&quot;VND&quot;_);[Red]\(#,##0&quot;VND&quot;\)"/>
    <numFmt numFmtId="166" formatCode="#,##0.00&quot;VND&quot;_);\(#,##0.00&quot;VND&quot;\)"/>
    <numFmt numFmtId="167" formatCode="#,##0.00&quot;VND&quot;_);[Red]\(#,##0.00&quot;VND&quot;\)"/>
    <numFmt numFmtId="168" formatCode="_ * #,##0_)&quot;VND&quot;_ ;_ * \(#,##0\)&quot;VND&quot;_ ;_ * &quot;-&quot;_)&quot;VND&quot;_ ;_ @_ "/>
    <numFmt numFmtId="169" formatCode="_ * #,##0_)_V_N_D_ ;_ * \(#,##0\)_V_N_D_ ;_ * &quot;-&quot;_)_V_N_D_ ;_ @_ "/>
    <numFmt numFmtId="170" formatCode="_ * #,##0.00_)&quot;VND&quot;_ ;_ * \(#,##0.00\)&quot;VND&quot;_ ;_ * &quot;-&quot;??_)&quot;VND&quot;_ ;_ @_ "/>
    <numFmt numFmtId="171" formatCode="_ * #,##0.00_)_V_N_D_ ;_ * \(#,##0.00\)_V_N_D_ ;_ * &quot;-&quot;??_)_V_N_D_ ;_ @_ "/>
    <numFmt numFmtId="172" formatCode="\\#,##0;[Red]&quot;\\-&quot;#,##0"/>
    <numFmt numFmtId="173" formatCode="mmm"/>
    <numFmt numFmtId="174" formatCode="_ \\* #,##0.00_ ;_ \\* &quot;\\\\\\\\\\\\-&quot;#,##0.00_ ;_ \\* \-??_ ;_ @_ "/>
    <numFmt numFmtId="175" formatCode="_ * #,##0.00_ ;_ * &quot;\\\\\\\\\\\\-&quot;#,##0.00_ ;_ * \-??_ ;_ @_ "/>
    <numFmt numFmtId="176" formatCode="\\#,##0;&quot;\\\\\\\\\\\\\\-&quot;#,##0"/>
    <numFmt numFmtId="177" formatCode="\\#,##0;[Red]&quot;\\\\\\\\\\\\\\-&quot;#,##0"/>
    <numFmt numFmtId="178" formatCode="_ * #,##0_ ;_ * &quot;\\\\\\\\\\\\-&quot;#,##0_ ;_ * \-_ ;_ @_ "/>
    <numFmt numFmtId="179" formatCode="\\#,##0.00;&quot;\\\\\\\\\\\\\\-&quot;#,##0.00"/>
    <numFmt numFmtId="180" formatCode="_(* #,##0.00_);_(* \(#,##0.00\);_(* \-??_);_(@_)"/>
    <numFmt numFmtId="181" formatCode="\$#,##0\ ;&quot;($&quot;#,##0\)"/>
    <numFmt numFmtId="182" formatCode="m/d/yyyy"/>
    <numFmt numFmtId="183" formatCode="_(* #,##0.000_);_(* \(#,##0.000\);_(* \-??_);_(@_)"/>
    <numFmt numFmtId="184" formatCode="_(* #,##0.0000_);_(* \(#,##0.0000\);_(* \-??_);_(@_)"/>
    <numFmt numFmtId="185" formatCode="_(* #,##0.000000_);_(* \(#,##0.000000\);_(* \-??_);_(@_)"/>
    <numFmt numFmtId="186" formatCode="_ &quot;R &quot;* #,##0_ ;_ &quot;R &quot;* \-#,##0_ ;_ &quot;R &quot;* \-_ ;_ @_ "/>
    <numFmt numFmtId="187" formatCode="_-* #,##0_-;\-* #,##0_-;_-* \-_-;_-@_-"/>
    <numFmt numFmtId="188" formatCode="_-* #,##0.00_-;\-* #,##0.00_-;_-* \-??_-;_-@_-"/>
    <numFmt numFmtId="189" formatCode="_-\$* #,##0_-;&quot;-$&quot;* #,##0_-;_-\$* \-_-;_-@_-"/>
    <numFmt numFmtId="190" formatCode="_-\$* #,##0.00_-;&quot;-$&quot;* #,##0.00_-;_-\$* \-??_-;_-@_-"/>
    <numFmt numFmtId="191" formatCode="_(&quot;Rp&quot;* #,##0_);_(&quot;Rp&quot;* \(#,##0\);_(&quot;Rp&quot;* \-_);_(@_)"/>
    <numFmt numFmtId="192" formatCode="_(&quot;Rp&quot;* #,##0.00_);_(&quot;Rp&quot;* \(#,##0.00\);_(&quot;Rp&quot;* \-??_);_(@_)"/>
    <numFmt numFmtId="193" formatCode="_ \\* #,##0_ ;_ \\* &quot;\\\\\\\\\\\\\\-&quot;#,##0_ ;_ \\* \-_ ;_ @_ "/>
    <numFmt numFmtId="194" formatCode="\$#,##0_);&quot;($&quot;#,##0\)"/>
    <numFmt numFmtId="195" formatCode="#,##0.00&quot; F&quot;;[Red]\-#,##0.00&quot; F&quot;"/>
    <numFmt numFmtId="196" formatCode="\\#,##0.00;[Red]&quot;\\\\\\\\\\\\\\-&quot;#,##0.00"/>
    <numFmt numFmtId="197" formatCode="_ \\* #,##0_ ;_ \\* &quot;\\\\\\\\\\\\\-&quot;#,##0_ ;_ \\* \-_ ;_ @_ "/>
    <numFmt numFmtId="198" formatCode="_-* #,##0&quot; F&quot;_-;\-* #,##0&quot; F&quot;_-;_-* &quot;- F&quot;_-;_-@_-"/>
    <numFmt numFmtId="199" formatCode="_(* #,##0_);_(* \(#,##0\);_(* \-_);_(@_)"/>
    <numFmt numFmtId="200" formatCode="#,##0&quot; F&quot;;[Red]\-#,##0&quot; F&quot;"/>
    <numFmt numFmtId="201" formatCode="#,##0.00&quot; F&quot;;\-#,##0.00&quot; F&quot;"/>
    <numFmt numFmtId="202" formatCode="0.000"/>
    <numFmt numFmtId="203" formatCode="_(* #,##0_);_(* \(#,##0\);_(* \-??_);_(@_)"/>
    <numFmt numFmtId="204" formatCode="\\#,##0.00;[Red]&quot;\\\\\\-&quot;#,##0.00"/>
    <numFmt numFmtId="205" formatCode="\\#,##0.00;[Red]&quot;\-&quot;#,##0.00"/>
    <numFmt numFmtId="206" formatCode="\\#,##0;[Red]&quot;\-&quot;#,##0"/>
    <numFmt numFmtId="207" formatCode="d\-mmm"/>
    <numFmt numFmtId="208" formatCode="#,##0;\(#,##0\)"/>
    <numFmt numFmtId="209" formatCode="_(* #,##0.0_);_(* \(#,##0.0\);_(* \-??_);_(@_)"/>
    <numFmt numFmtId="210" formatCode="_(* #.##0\._);_(* \(#.##0&quot;.)&quot;;_(* \-??_);_(@_)"/>
    <numFmt numFmtId="211" formatCode="_(* #,##0_);_(* \(#,##0\);_(* &quot;-&quot;??_);_(@_)"/>
    <numFmt numFmtId="212" formatCode="\t0.00%"/>
    <numFmt numFmtId="213" formatCode="\t#\ ??/??"/>
    <numFmt numFmtId="214" formatCode="0%_);\(0%\)"/>
    <numFmt numFmtId="215" formatCode="#,##0.00\ &quot;F&quot;;[Red]\-#,##0.00\ &quot;F&quot;"/>
    <numFmt numFmtId="216" formatCode="#,##0.00\ \ \ \ "/>
    <numFmt numFmtId="217" formatCode="_-* #,##0_-;\-* #,##0_-;_-* &quot;-&quot;_-;_-@_-"/>
    <numFmt numFmtId="218" formatCode="_-* #,##0.00_-;\-* #,##0.00_-;_-* &quot;-&quot;??_-;_-@_-"/>
    <numFmt numFmtId="219" formatCode="_-&quot;$&quot;* #,##0_-;\-&quot;$&quot;* #,##0_-;_-&quot;$&quot;* &quot;-&quot;_-;_-@_-"/>
    <numFmt numFmtId="220" formatCode="_-&quot;$&quot;* #,##0.00_-;\-&quot;$&quot;* #,##0.00_-;_-&quot;$&quot;* &quot;-&quot;??_-;_-@_-"/>
    <numFmt numFmtId="221" formatCode="\ ###,###,###,###,###"/>
    <numFmt numFmtId="222" formatCode="_ * #,##0_)_V_N_D_ ;_ * \(#,##0\)_V_N_D_ ;_ * &quot;-&quot;??_)_V_N_D_ ;_ @_ "/>
    <numFmt numFmtId="223" formatCode="&quot;Yes&quot;;&quot;Yes&quot;;&quot;No&quot;"/>
    <numFmt numFmtId="224" formatCode="&quot;True&quot;;&quot;True&quot;;&quot;False&quot;"/>
    <numFmt numFmtId="225" formatCode="&quot;On&quot;;&quot;On&quot;;&quot;Off&quot;"/>
    <numFmt numFmtId="226" formatCode="[$€-2]\ #,##0.00_);[Red]\([$€-2]\ #,##0.00\)"/>
    <numFmt numFmtId="227" formatCode="0.0%"/>
  </numFmts>
  <fonts count="122">
    <font>
      <sz val="10"/>
      <name val="MS Sans Serif"/>
      <family val="2"/>
    </font>
    <font>
      <sz val="10"/>
      <name val="Arial"/>
      <family val="0"/>
    </font>
    <font>
      <sz val="10"/>
      <name val="???"/>
      <family val="3"/>
    </font>
    <font>
      <b/>
      <u val="single"/>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8"/>
      <name val="Times New Roman"/>
      <family val="1"/>
    </font>
    <font>
      <sz val="11"/>
      <color indexed="20"/>
      <name val="Calibri"/>
      <family val="2"/>
    </font>
    <font>
      <sz val="12"/>
      <name val="Times New Roman"/>
      <family val="1"/>
    </font>
    <font>
      <sz val="11"/>
      <name val="µ¸¿ò"/>
      <family val="0"/>
    </font>
    <font>
      <sz val="12"/>
      <name val="¹UAAA¼"/>
      <family val="3"/>
    </font>
    <font>
      <b/>
      <sz val="11"/>
      <color indexed="52"/>
      <name val="Calibri"/>
      <family val="2"/>
    </font>
    <font>
      <b/>
      <sz val="10"/>
      <name val="Arial"/>
      <family val="2"/>
    </font>
    <font>
      <b/>
      <sz val="11"/>
      <color indexed="9"/>
      <name val="Calibri"/>
      <family val="2"/>
    </font>
    <font>
      <sz val="10"/>
      <name val="VNI-Aptima"/>
      <family val="0"/>
    </font>
    <font>
      <sz val="10"/>
      <name val="MS Serif"/>
      <family val="1"/>
    </font>
    <font>
      <sz val="10"/>
      <name val="Courier New"/>
      <family val="3"/>
    </font>
    <font>
      <sz val="10"/>
      <color indexed="8"/>
      <name val="Arial"/>
      <family val="2"/>
    </font>
    <font>
      <sz val="10"/>
      <color indexed="16"/>
      <name val="MS Serif"/>
      <family val="1"/>
    </font>
    <font>
      <i/>
      <sz val="11"/>
      <color indexed="23"/>
      <name val="Calibri"/>
      <family val="2"/>
    </font>
    <font>
      <sz val="11"/>
      <color indexed="17"/>
      <name val="Calibri"/>
      <family val="2"/>
    </font>
    <font>
      <sz val="8"/>
      <name val="Arial"/>
      <family val="2"/>
    </font>
    <font>
      <b/>
      <sz val="12"/>
      <name val="Arial"/>
      <family val="2"/>
    </font>
    <font>
      <b/>
      <sz val="18"/>
      <name val="Arial"/>
      <family val="2"/>
    </font>
    <font>
      <b/>
      <sz val="11"/>
      <color indexed="56"/>
      <name val="Calibri"/>
      <family val="2"/>
    </font>
    <font>
      <sz val="12"/>
      <name val="VNI-Times"/>
      <family val="0"/>
    </font>
    <font>
      <sz val="11"/>
      <color indexed="62"/>
      <name val="Calibri"/>
      <family val="2"/>
    </font>
    <font>
      <sz val="11"/>
      <color indexed="52"/>
      <name val="Calibri"/>
      <family val="2"/>
    </font>
    <font>
      <b/>
      <sz val="11"/>
      <name val="Arial"/>
      <family val="2"/>
    </font>
    <font>
      <sz val="11"/>
      <color indexed="60"/>
      <name val="Calibri"/>
      <family val="2"/>
    </font>
    <font>
      <sz val="7"/>
      <name val="Small Fonts"/>
      <family val="2"/>
    </font>
    <font>
      <sz val="10"/>
      <name val="VNI-Times"/>
      <family val="0"/>
    </font>
    <font>
      <sz val="11"/>
      <name val="VNI-Times"/>
      <family val="0"/>
    </font>
    <font>
      <sz val="10"/>
      <name val="Times New Roman"/>
      <family val="1"/>
    </font>
    <font>
      <b/>
      <sz val="11"/>
      <color indexed="63"/>
      <name val="Calibri"/>
      <family val="2"/>
    </font>
    <font>
      <b/>
      <sz val="8"/>
      <color indexed="8"/>
      <name val="Arial"/>
      <family val="2"/>
    </font>
    <font>
      <sz val="13"/>
      <name val=".VnTime"/>
      <family val="2"/>
    </font>
    <font>
      <b/>
      <sz val="11"/>
      <name val="Times New Roman"/>
      <family val="1"/>
    </font>
    <font>
      <b/>
      <sz val="18"/>
      <color indexed="56"/>
      <name val="Cambria"/>
      <family val="2"/>
    </font>
    <font>
      <b/>
      <sz val="12"/>
      <name val=".VnTime"/>
      <family val="2"/>
    </font>
    <font>
      <b/>
      <sz val="10"/>
      <name val=".VnTime"/>
      <family val="2"/>
    </font>
    <font>
      <sz val="10"/>
      <name val=".VnTime"/>
      <family val="2"/>
    </font>
    <font>
      <sz val="9"/>
      <name val=".VnTime"/>
      <family val="2"/>
    </font>
    <font>
      <sz val="11"/>
      <color indexed="10"/>
      <name val="Calibri"/>
      <family val="2"/>
    </font>
    <font>
      <sz val="9"/>
      <name val="Trebuchet MS"/>
      <family val="2"/>
    </font>
    <font>
      <sz val="12"/>
      <name val="뼻뮝"/>
      <family val="1"/>
    </font>
    <font>
      <sz val="10"/>
      <name val="명조"/>
      <family val="3"/>
    </font>
    <font>
      <sz val="10"/>
      <name val="굴림체"/>
      <family val="3"/>
    </font>
    <font>
      <u val="single"/>
      <sz val="12"/>
      <color indexed="12"/>
      <name val="Times New Roman"/>
      <family val="1"/>
    </font>
    <font>
      <u val="single"/>
      <sz val="12"/>
      <color indexed="20"/>
      <name val="Times New Roman"/>
      <family val="1"/>
    </font>
    <font>
      <sz val="11"/>
      <name val="Times New Roman"/>
      <family val="1"/>
    </font>
    <font>
      <b/>
      <sz val="16"/>
      <name val="Times New Roman"/>
      <family val="1"/>
    </font>
    <font>
      <i/>
      <sz val="11"/>
      <color indexed="12"/>
      <name val="Times New Roman"/>
      <family val="1"/>
    </font>
    <font>
      <sz val="11"/>
      <color indexed="12"/>
      <name val="Times New Roman"/>
      <family val="1"/>
    </font>
    <font>
      <b/>
      <sz val="11"/>
      <color indexed="12"/>
      <name val="Times New Roman"/>
      <family val="1"/>
    </font>
    <font>
      <sz val="11"/>
      <color indexed="10"/>
      <name val="VNI-Times"/>
      <family val="0"/>
    </font>
    <font>
      <sz val="11"/>
      <color indexed="14"/>
      <name val="Times New Roman"/>
      <family val="1"/>
    </font>
    <font>
      <sz val="24"/>
      <name val="VNI-Times"/>
      <family val="0"/>
    </font>
    <font>
      <b/>
      <sz val="14"/>
      <name val="Times New Roman"/>
      <family val="1"/>
    </font>
    <font>
      <b/>
      <sz val="17"/>
      <name val="VNI-Times"/>
      <family val="0"/>
    </font>
    <font>
      <b/>
      <i/>
      <sz val="12"/>
      <name val="Times New Roman"/>
      <family val="1"/>
    </font>
    <font>
      <b/>
      <sz val="24"/>
      <name val="VNI-Times"/>
      <family val="0"/>
    </font>
    <font>
      <b/>
      <sz val="22"/>
      <name val="VNI-Times"/>
      <family val="0"/>
    </font>
    <font>
      <sz val="20"/>
      <name val="VNI-Times"/>
      <family val="0"/>
    </font>
    <font>
      <b/>
      <sz val="20"/>
      <name val="Times New Roman"/>
      <family val="1"/>
    </font>
    <font>
      <sz val="16"/>
      <name val="Times New Roman"/>
      <family val="1"/>
    </font>
    <font>
      <b/>
      <sz val="11"/>
      <color indexed="18"/>
      <name val="Times New Roman"/>
      <family val="1"/>
    </font>
    <font>
      <b/>
      <sz val="14"/>
      <color indexed="12"/>
      <name val="Times New Roman"/>
      <family val="1"/>
    </font>
    <font>
      <b/>
      <sz val="10"/>
      <name val="VNI-Times"/>
      <family val="0"/>
    </font>
    <font>
      <i/>
      <sz val="11"/>
      <color indexed="18"/>
      <name val="Times New Roman"/>
      <family val="1"/>
    </font>
    <font>
      <i/>
      <sz val="11"/>
      <name val="Times New Roman"/>
      <family val="1"/>
    </font>
    <font>
      <b/>
      <sz val="10"/>
      <name val="Times New Roman"/>
      <family val="1"/>
    </font>
    <font>
      <i/>
      <sz val="10"/>
      <name val="Times New Roman"/>
      <family val="1"/>
    </font>
    <font>
      <i/>
      <sz val="10"/>
      <name val="VNI-Times"/>
      <family val="0"/>
    </font>
    <font>
      <b/>
      <sz val="9"/>
      <name val="Times New Roman"/>
      <family val="1"/>
    </font>
    <font>
      <b/>
      <sz val="9"/>
      <color indexed="12"/>
      <name val="Times New Roman"/>
      <family val="1"/>
    </font>
    <font>
      <b/>
      <i/>
      <u val="single"/>
      <sz val="12"/>
      <name val="Times New Roman"/>
      <family val="1"/>
    </font>
    <font>
      <b/>
      <sz val="12"/>
      <color indexed="12"/>
      <name val="Times New Roman"/>
      <family val="1"/>
    </font>
    <font>
      <b/>
      <u val="single"/>
      <sz val="12"/>
      <name val="Times New Roman"/>
      <family val="1"/>
    </font>
    <font>
      <b/>
      <sz val="12"/>
      <name val="Times New Roman"/>
      <family val="1"/>
    </font>
    <font>
      <b/>
      <sz val="12"/>
      <color indexed="18"/>
      <name val="Times New Roman"/>
      <family val="1"/>
    </font>
    <font>
      <sz val="11"/>
      <color indexed="18"/>
      <name val="Times New Roman"/>
      <family val="1"/>
    </font>
    <font>
      <b/>
      <i/>
      <sz val="11"/>
      <color indexed="18"/>
      <name val="Times New Roman"/>
      <family val="1"/>
    </font>
    <font>
      <b/>
      <i/>
      <sz val="11"/>
      <name val="Times New Roman"/>
      <family val="1"/>
    </font>
    <font>
      <sz val="9"/>
      <name val="Times New Roman"/>
      <family val="1"/>
    </font>
    <font>
      <sz val="11"/>
      <color indexed="8"/>
      <name val="Times New Roman"/>
      <family val="1"/>
    </font>
    <font>
      <b/>
      <sz val="10"/>
      <color indexed="8"/>
      <name val="Times New Roman"/>
      <family val="1"/>
    </font>
    <font>
      <sz val="9"/>
      <color indexed="8"/>
      <name val="Times New Roman"/>
      <family val="1"/>
    </font>
    <font>
      <b/>
      <sz val="9"/>
      <color indexed="8"/>
      <name val="Times New Roman"/>
      <family val="1"/>
    </font>
    <font>
      <sz val="14"/>
      <name val="Times New Roman"/>
      <family val="1"/>
    </font>
    <font>
      <b/>
      <i/>
      <sz val="10"/>
      <name val="Times New Roman"/>
      <family val="1"/>
    </font>
    <font>
      <i/>
      <sz val="10"/>
      <color indexed="8"/>
      <name val="Times New Roman"/>
      <family val="1"/>
    </font>
    <font>
      <b/>
      <sz val="11"/>
      <color indexed="8"/>
      <name val="Times New Roman"/>
      <family val="1"/>
    </font>
    <font>
      <i/>
      <sz val="11"/>
      <color indexed="8"/>
      <name val="Times New Roman"/>
      <family val="1"/>
    </font>
    <font>
      <sz val="9"/>
      <color indexed="12"/>
      <name val="Times New Roman"/>
      <family val="1"/>
    </font>
    <font>
      <b/>
      <sz val="11"/>
      <color indexed="51"/>
      <name val="Times New Roman"/>
      <family val="1"/>
    </font>
    <font>
      <sz val="11"/>
      <color indexed="51"/>
      <name val="Times New Roman"/>
      <family val="1"/>
    </font>
    <font>
      <b/>
      <sz val="11"/>
      <color indexed="16"/>
      <name val="Times New Roman"/>
      <family val="1"/>
    </font>
    <font>
      <sz val="11"/>
      <color indexed="16"/>
      <name val="Times New Roman"/>
      <family val="1"/>
    </font>
    <font>
      <b/>
      <sz val="11"/>
      <color indexed="11"/>
      <name val="Times New Roman"/>
      <family val="1"/>
    </font>
    <font>
      <sz val="11"/>
      <color indexed="11"/>
      <name val="Times New Roman"/>
      <family val="1"/>
    </font>
    <font>
      <b/>
      <i/>
      <sz val="11"/>
      <color indexed="12"/>
      <name val="Times New Roman"/>
      <family val="1"/>
    </font>
    <font>
      <b/>
      <sz val="10"/>
      <color indexed="18"/>
      <name val="Times New Roman"/>
      <family val="1"/>
    </font>
    <font>
      <sz val="10"/>
      <color indexed="9"/>
      <name val="Times New Roman"/>
      <family val="1"/>
    </font>
    <font>
      <sz val="12"/>
      <name val="Arial"/>
      <family val="2"/>
    </font>
    <font>
      <b/>
      <sz val="10"/>
      <color indexed="10"/>
      <name val="Arial"/>
      <family val="2"/>
    </font>
    <font>
      <b/>
      <sz val="10"/>
      <color indexed="33"/>
      <name val="VNI-Times"/>
      <family val="0"/>
    </font>
    <font>
      <b/>
      <sz val="10"/>
      <color indexed="12"/>
      <name val="VNI-Times"/>
      <family val="0"/>
    </font>
    <font>
      <b/>
      <sz val="10"/>
      <color indexed="10"/>
      <name val="VNI-Times"/>
      <family val="0"/>
    </font>
    <font>
      <b/>
      <sz val="10"/>
      <name val="VNI-Univer"/>
      <family val="0"/>
    </font>
    <font>
      <sz val="9"/>
      <name val="Arial"/>
      <family val="2"/>
    </font>
    <font>
      <sz val="12"/>
      <name val="Courier"/>
      <family val="3"/>
    </font>
    <font>
      <sz val="10"/>
      <name val=" "/>
      <family val="1"/>
    </font>
    <font>
      <b/>
      <u val="singleAccounting"/>
      <sz val="10"/>
      <name val="Arial"/>
      <family val="2"/>
    </font>
    <font>
      <b/>
      <sz val="10"/>
      <color indexed="8"/>
      <name val="MS Sans Serif"/>
      <family val="2"/>
    </font>
    <font>
      <sz val="10"/>
      <name val="Tahoma"/>
      <family val="2"/>
    </font>
    <font>
      <b/>
      <sz val="10"/>
      <name val="Tahoma"/>
      <family val="2"/>
    </font>
    <font>
      <i/>
      <sz val="11"/>
      <color indexed="10"/>
      <name val="Times New Roman"/>
      <family val="1"/>
    </font>
    <font>
      <b/>
      <sz val="8"/>
      <name val="MS Sans Serif"/>
      <family val="2"/>
    </font>
  </fonts>
  <fills count="35">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style="medium"/>
      <top style="medium"/>
      <bottom style="thin"/>
    </border>
    <border>
      <left>
        <color indexed="63"/>
      </left>
      <right>
        <color indexed="63"/>
      </right>
      <top style="double">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hair">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hair">
        <color indexed="8"/>
      </top>
      <bottom style="thin">
        <color indexed="8"/>
      </bottom>
    </border>
    <border>
      <left style="thin"/>
      <right style="thin"/>
      <top style="hair"/>
      <bottom style="hair"/>
    </border>
    <border>
      <left style="thin"/>
      <right style="thin"/>
      <top style="thin"/>
      <bottom style="hair"/>
    </border>
    <border>
      <left style="thin"/>
      <right style="thin"/>
      <top style="hair"/>
      <bottom style="thin"/>
    </border>
    <border>
      <left style="medium"/>
      <right style="thin"/>
      <top style="hair"/>
      <bottom style="hair"/>
    </border>
    <border>
      <left style="thin"/>
      <right style="medium"/>
      <top style="hair"/>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right/>
      <top/>
      <bottom style="hair"/>
    </border>
    <border>
      <left/>
      <right/>
      <top style="hair"/>
      <bottom style="hair"/>
    </border>
    <border>
      <left/>
      <right/>
      <top style="hair"/>
      <bottom style="double"/>
    </border>
  </borders>
  <cellStyleXfs count="2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pplyFill="0" applyBorder="0" applyAlignment="0" applyProtection="0"/>
    <xf numFmtId="172"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10" fontId="0" fillId="0" borderId="0" applyFill="0" applyBorder="0" applyAlignment="0" applyProtection="0"/>
    <xf numFmtId="0" fontId="2" fillId="0" borderId="0">
      <alignment/>
      <protection/>
    </xf>
    <xf numFmtId="0" fontId="0" fillId="0" borderId="0">
      <alignment/>
      <protection/>
    </xf>
    <xf numFmtId="0" fontId="1" fillId="0" borderId="0">
      <alignment/>
      <protection/>
    </xf>
    <xf numFmtId="0" fontId="3" fillId="2" borderId="0">
      <alignment/>
      <protection/>
    </xf>
    <xf numFmtId="0" fontId="4" fillId="2" borderId="0">
      <alignment/>
      <protection/>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2" borderId="0">
      <alignment/>
      <protection/>
    </xf>
    <xf numFmtId="0" fontId="7" fillId="0" borderId="0">
      <alignment wrapText="1"/>
      <protection/>
    </xf>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0" fillId="0" borderId="0" applyFill="0" applyBorder="0" applyAlignment="0" applyProtection="0"/>
    <xf numFmtId="0" fontId="13" fillId="0" borderId="0" applyFont="0" applyFill="0" applyBorder="0" applyAlignment="0" applyProtection="0"/>
    <xf numFmtId="0" fontId="9" fillId="0" borderId="0">
      <alignment horizontal="center" wrapText="1"/>
      <protection locked="0"/>
    </xf>
    <xf numFmtId="0" fontId="13" fillId="0" borderId="0" applyFont="0" applyFill="0" applyBorder="0" applyAlignment="0" applyProtection="0"/>
    <xf numFmtId="0" fontId="13" fillId="0" borderId="0" applyFont="0" applyFill="0" applyBorder="0" applyAlignment="0" applyProtection="0"/>
    <xf numFmtId="0" fontId="1" fillId="0" borderId="0">
      <alignment/>
      <protection/>
    </xf>
    <xf numFmtId="0" fontId="10" fillId="4" borderId="0" applyNumberFormat="0" applyBorder="0" applyAlignment="0" applyProtection="0"/>
    <xf numFmtId="0" fontId="11" fillId="0" borderId="0" applyNumberFormat="0" applyFill="0" applyBorder="0" applyAlignment="0" applyProtection="0"/>
    <xf numFmtId="0" fontId="13" fillId="0" borderId="0">
      <alignment/>
      <protection/>
    </xf>
    <xf numFmtId="0" fontId="12" fillId="0" borderId="0">
      <alignment/>
      <protection/>
    </xf>
    <xf numFmtId="0" fontId="13" fillId="0" borderId="0">
      <alignment/>
      <protection/>
    </xf>
    <xf numFmtId="173" fontId="1" fillId="0" borderId="0" applyFill="0" applyBorder="0" applyAlignment="0">
      <protection/>
    </xf>
    <xf numFmtId="174" fontId="1" fillId="0" borderId="0" applyFill="0" applyBorder="0" applyAlignment="0">
      <protection/>
    </xf>
    <xf numFmtId="175" fontId="1" fillId="0" borderId="0" applyFill="0" applyBorder="0" applyAlignment="0">
      <protection/>
    </xf>
    <xf numFmtId="176" fontId="1" fillId="0" borderId="0" applyFill="0" applyBorder="0" applyAlignment="0">
      <protection/>
    </xf>
    <xf numFmtId="177" fontId="1" fillId="0" borderId="0" applyFill="0" applyBorder="0" applyAlignment="0">
      <protection/>
    </xf>
    <xf numFmtId="178" fontId="1" fillId="0" borderId="0" applyFill="0" applyBorder="0" applyAlignment="0">
      <protection/>
    </xf>
    <xf numFmtId="179" fontId="1" fillId="0" borderId="0" applyFill="0" applyBorder="0" applyAlignment="0">
      <protection/>
    </xf>
    <xf numFmtId="174" fontId="1" fillId="0" borderId="0" applyFill="0" applyBorder="0" applyAlignment="0">
      <protection/>
    </xf>
    <xf numFmtId="0" fontId="14" fillId="2" borderId="1" applyNumberFormat="0" applyAlignment="0" applyProtection="0"/>
    <xf numFmtId="0" fontId="15" fillId="0" borderId="0">
      <alignment/>
      <protection/>
    </xf>
    <xf numFmtId="0" fontId="31" fillId="0" borderId="0" applyFill="0" applyBorder="0" applyProtection="0">
      <alignment horizontal="center"/>
    </xf>
    <xf numFmtId="0" fontId="16" fillId="21" borderId="2" applyNumberFormat="0" applyAlignment="0" applyProtection="0"/>
    <xf numFmtId="1" fontId="17" fillId="0" borderId="0" applyBorder="0">
      <alignment/>
      <protection/>
    </xf>
    <xf numFmtId="180" fontId="0" fillId="0" borderId="0" applyFill="0" applyBorder="0" applyAlignment="0" applyProtection="0"/>
    <xf numFmtId="41" fontId="1" fillId="0" borderId="0" applyFill="0" applyBorder="0" applyAlignment="0" applyProtection="0"/>
    <xf numFmtId="178" fontId="0" fillId="0" borderId="0" applyFill="0" applyBorder="0" applyAlignment="0" applyProtection="0"/>
    <xf numFmtId="43" fontId="1" fillId="0" borderId="0" applyFont="0" applyFill="0" applyBorder="0" applyAlignment="0" applyProtection="0"/>
    <xf numFmtId="41" fontId="35" fillId="0" borderId="0" applyFont="0" applyFill="0" applyBorder="0" applyAlignment="0" applyProtection="0"/>
    <xf numFmtId="208" fontId="36" fillId="0" borderId="0">
      <alignment/>
      <protection/>
    </xf>
    <xf numFmtId="3" fontId="0" fillId="0" borderId="0" applyFill="0" applyBorder="0" applyAlignment="0" applyProtection="0"/>
    <xf numFmtId="0" fontId="18" fillId="0" borderId="0" applyNumberFormat="0" applyAlignment="0">
      <protection/>
    </xf>
    <xf numFmtId="0" fontId="19" fillId="0" borderId="0" applyNumberFormat="0" applyAlignment="0">
      <protection/>
    </xf>
    <xf numFmtId="44" fontId="1" fillId="0" borderId="0" applyFill="0" applyBorder="0" applyAlignment="0" applyProtection="0"/>
    <xf numFmtId="42" fontId="1" fillId="0" borderId="0" applyFill="0" applyBorder="0" applyAlignment="0" applyProtection="0"/>
    <xf numFmtId="174" fontId="0" fillId="0" borderId="0" applyFill="0" applyBorder="0" applyAlignment="0" applyProtection="0"/>
    <xf numFmtId="44" fontId="35" fillId="0" borderId="0" applyFont="0" applyFill="0" applyBorder="0" applyAlignment="0" applyProtection="0"/>
    <xf numFmtId="181" fontId="0" fillId="0" borderId="0" applyFill="0" applyBorder="0" applyAlignment="0" applyProtection="0"/>
    <xf numFmtId="212" fontId="1" fillId="0" borderId="0">
      <alignment/>
      <protection/>
    </xf>
    <xf numFmtId="0" fontId="109" fillId="0" borderId="0">
      <alignment/>
      <protection/>
    </xf>
    <xf numFmtId="0" fontId="110" fillId="0" borderId="0">
      <alignment/>
      <protection/>
    </xf>
    <xf numFmtId="0" fontId="0" fillId="0" borderId="0" applyFill="0" applyBorder="0" applyAlignment="0" applyProtection="0"/>
    <xf numFmtId="182" fontId="20" fillId="0" borderId="0" applyFill="0" applyBorder="0" applyAlignment="0">
      <protection/>
    </xf>
    <xf numFmtId="0"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213" fontId="1" fillId="0" borderId="0">
      <alignment/>
      <protection/>
    </xf>
    <xf numFmtId="178" fontId="1" fillId="0" borderId="0" applyFill="0" applyBorder="0" applyAlignment="0">
      <protection/>
    </xf>
    <xf numFmtId="174" fontId="1" fillId="0" borderId="0" applyFill="0" applyBorder="0" applyAlignment="0">
      <protection/>
    </xf>
    <xf numFmtId="178" fontId="1" fillId="0" borderId="0" applyFill="0" applyBorder="0" applyAlignment="0">
      <protection/>
    </xf>
    <xf numFmtId="179" fontId="1" fillId="0" borderId="0" applyFill="0" applyBorder="0" applyAlignment="0">
      <protection/>
    </xf>
    <xf numFmtId="174" fontId="1" fillId="0" borderId="0" applyFill="0" applyBorder="0" applyAlignment="0">
      <protection/>
    </xf>
    <xf numFmtId="0" fontId="21" fillId="0" borderId="0" applyNumberFormat="0" applyAlignment="0">
      <protection/>
    </xf>
    <xf numFmtId="0" fontId="22" fillId="0" borderId="0" applyNumberFormat="0" applyFill="0" applyBorder="0" applyAlignment="0" applyProtection="0"/>
    <xf numFmtId="2" fontId="0" fillId="0" borderId="0" applyFill="0" applyBorder="0" applyAlignment="0" applyProtection="0"/>
    <xf numFmtId="0" fontId="23" fillId="5" borderId="0" applyNumberFormat="0" applyBorder="0" applyAlignment="0" applyProtection="0"/>
    <xf numFmtId="0" fontId="24" fillId="2" borderId="0" applyNumberFormat="0" applyBorder="0" applyAlignment="0" applyProtection="0"/>
    <xf numFmtId="0" fontId="25" fillId="0" borderId="0">
      <alignment horizontal="left"/>
      <protection/>
    </xf>
    <xf numFmtId="0" fontId="25" fillId="0" borderId="3" applyNumberFormat="0" applyAlignment="0" applyProtection="0"/>
    <xf numFmtId="0" fontId="25" fillId="0" borderId="4">
      <alignment horizontal="left" vertical="center"/>
      <protection/>
    </xf>
    <xf numFmtId="14" fontId="15" fillId="22" borderId="5">
      <alignment horizontal="center" vertical="center" wrapText="1"/>
      <protection/>
    </xf>
    <xf numFmtId="0" fontId="26" fillId="0" borderId="0" applyNumberFormat="0" applyFill="0" applyBorder="0" applyAlignment="0" applyProtection="0"/>
    <xf numFmtId="0" fontId="25" fillId="0" borderId="0" applyNumberFormat="0" applyFill="0" applyBorder="0" applyAlignment="0" applyProtection="0"/>
    <xf numFmtId="0" fontId="27" fillId="0" borderId="6" applyNumberFormat="0" applyFill="0" applyAlignment="0" applyProtection="0"/>
    <xf numFmtId="0" fontId="27" fillId="0" borderId="0" applyNumberFormat="0" applyFill="0" applyBorder="0" applyAlignment="0" applyProtection="0"/>
    <xf numFmtId="0" fontId="26" fillId="0" borderId="0" applyProtection="0">
      <alignment/>
    </xf>
    <xf numFmtId="185" fontId="28" fillId="0" borderId="0">
      <alignment/>
      <protection locked="0"/>
    </xf>
    <xf numFmtId="185" fontId="28" fillId="0" borderId="0">
      <alignment/>
      <protection locked="0"/>
    </xf>
    <xf numFmtId="0" fontId="29" fillId="8" borderId="1" applyNumberFormat="0" applyAlignment="0" applyProtection="0"/>
    <xf numFmtId="0" fontId="24" fillId="23" borderId="0" applyNumberFormat="0" applyBorder="0" applyAlignment="0" applyProtection="0"/>
    <xf numFmtId="186" fontId="1" fillId="24" borderId="0">
      <alignment/>
      <protection/>
    </xf>
    <xf numFmtId="43" fontId="111" fillId="0" borderId="0">
      <alignment/>
      <protection/>
    </xf>
    <xf numFmtId="178" fontId="1" fillId="0" borderId="0" applyFill="0" applyBorder="0" applyAlignment="0">
      <protection/>
    </xf>
    <xf numFmtId="174" fontId="1" fillId="0" borderId="0" applyFill="0" applyBorder="0" applyAlignment="0">
      <protection/>
    </xf>
    <xf numFmtId="178" fontId="1" fillId="0" borderId="0" applyFill="0" applyBorder="0" applyAlignment="0">
      <protection/>
    </xf>
    <xf numFmtId="179" fontId="1" fillId="0" borderId="0" applyFill="0" applyBorder="0" applyAlignment="0">
      <protection/>
    </xf>
    <xf numFmtId="174" fontId="1" fillId="0" borderId="0" applyFill="0" applyBorder="0" applyAlignment="0">
      <protection/>
    </xf>
    <xf numFmtId="0" fontId="30" fillId="0" borderId="7" applyNumberFormat="0" applyFill="0" applyAlignment="0" applyProtection="0"/>
    <xf numFmtId="186" fontId="1" fillId="25" borderId="0">
      <alignment/>
      <protection/>
    </xf>
    <xf numFmtId="187" fontId="0" fillId="0" borderId="0" applyFill="0" applyBorder="0" applyAlignment="0" applyProtection="0"/>
    <xf numFmtId="188" fontId="0" fillId="0" borderId="0" applyFill="0" applyBorder="0" applyAlignment="0" applyProtection="0"/>
    <xf numFmtId="0" fontId="34" fillId="26" borderId="0">
      <alignment/>
      <protection/>
    </xf>
    <xf numFmtId="0" fontId="31" fillId="0" borderId="8">
      <alignment/>
      <protection/>
    </xf>
    <xf numFmtId="189" fontId="0" fillId="0" borderId="0" applyFill="0" applyBorder="0" applyAlignment="0" applyProtection="0"/>
    <xf numFmtId="190" fontId="0" fillId="0" borderId="0" applyFill="0" applyBorder="0" applyAlignment="0" applyProtection="0"/>
    <xf numFmtId="191" fontId="0" fillId="0" borderId="0" applyFill="0" applyBorder="0" applyAlignment="0" applyProtection="0"/>
    <xf numFmtId="192" fontId="0" fillId="0" borderId="0" applyFill="0" applyBorder="0" applyAlignment="0" applyProtection="0"/>
    <xf numFmtId="0" fontId="107" fillId="0" borderId="0" applyNumberFormat="0" applyFont="0" applyFill="0" applyAlignment="0">
      <protection/>
    </xf>
    <xf numFmtId="0" fontId="111" fillId="0" borderId="0">
      <alignment/>
      <protection/>
    </xf>
    <xf numFmtId="0" fontId="32" fillId="27" borderId="0" applyNumberFormat="0" applyBorder="0" applyAlignment="0" applyProtection="0"/>
    <xf numFmtId="0" fontId="36" fillId="0" borderId="0">
      <alignment/>
      <protection/>
    </xf>
    <xf numFmtId="37" fontId="33" fillId="0" borderId="0">
      <alignment/>
      <protection/>
    </xf>
    <xf numFmtId="0" fontId="0" fillId="0" borderId="0" applyNumberFormat="0" applyFill="0" applyBorder="0" applyAlignment="0">
      <protection/>
    </xf>
    <xf numFmtId="0" fontId="1" fillId="0" borderId="0">
      <alignment/>
      <protection/>
    </xf>
    <xf numFmtId="0" fontId="35" fillId="0" borderId="0">
      <alignment/>
      <protection/>
    </xf>
    <xf numFmtId="0" fontId="34"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4" fillId="0" borderId="0">
      <alignment/>
      <protection/>
    </xf>
    <xf numFmtId="0" fontId="28" fillId="0" borderId="0">
      <alignment/>
      <protection/>
    </xf>
    <xf numFmtId="0" fontId="35" fillId="0" borderId="0">
      <alignment/>
      <protection/>
    </xf>
    <xf numFmtId="0" fontId="0" fillId="23" borderId="9" applyNumberFormat="0" applyAlignment="0" applyProtection="0"/>
    <xf numFmtId="0" fontId="0" fillId="0" borderId="0" applyFill="0" applyBorder="0" applyAlignment="0" applyProtection="0"/>
    <xf numFmtId="0" fontId="36" fillId="0" borderId="0">
      <alignment/>
      <protection/>
    </xf>
    <xf numFmtId="0" fontId="37" fillId="2" borderId="10" applyNumberFormat="0" applyAlignment="0" applyProtection="0"/>
    <xf numFmtId="182" fontId="9" fillId="0" borderId="0">
      <alignment horizontal="center" wrapText="1"/>
      <protection locked="0"/>
    </xf>
    <xf numFmtId="9" fontId="0" fillId="0" borderId="0" applyFill="0" applyBorder="0" applyAlignment="0" applyProtection="0"/>
    <xf numFmtId="214" fontId="1" fillId="0" borderId="0" applyFont="0" applyFill="0" applyBorder="0" applyAlignment="0" applyProtection="0"/>
    <xf numFmtId="177" fontId="0" fillId="0" borderId="0" applyFill="0" applyBorder="0" applyAlignment="0" applyProtection="0"/>
    <xf numFmtId="193" fontId="0" fillId="0" borderId="0" applyFill="0" applyBorder="0" applyAlignment="0" applyProtection="0"/>
    <xf numFmtId="10" fontId="0" fillId="0" borderId="0" applyFill="0" applyBorder="0" applyAlignment="0" applyProtection="0"/>
    <xf numFmtId="9" fontId="35" fillId="0" borderId="0" applyFont="0" applyFill="0" applyBorder="0" applyAlignment="0" applyProtection="0"/>
    <xf numFmtId="0" fontId="0" fillId="0" borderId="0" applyNumberFormat="0" applyBorder="0">
      <alignment/>
      <protection/>
    </xf>
    <xf numFmtId="178" fontId="1" fillId="0" borderId="0" applyFill="0" applyBorder="0" applyAlignment="0">
      <protection/>
    </xf>
    <xf numFmtId="174" fontId="1" fillId="0" borderId="0" applyFill="0" applyBorder="0" applyAlignment="0">
      <protection/>
    </xf>
    <xf numFmtId="178" fontId="1" fillId="0" borderId="0" applyFill="0" applyBorder="0" applyAlignment="0">
      <protection/>
    </xf>
    <xf numFmtId="179" fontId="1" fillId="0" borderId="0" applyFill="0" applyBorder="0" applyAlignment="0">
      <protection/>
    </xf>
    <xf numFmtId="174" fontId="1" fillId="0" borderId="0" applyFill="0" applyBorder="0" applyAlignment="0">
      <protection/>
    </xf>
    <xf numFmtId="194" fontId="36" fillId="0" borderId="0">
      <alignment/>
      <protection/>
    </xf>
    <xf numFmtId="0" fontId="0" fillId="0" borderId="0" applyNumberFormat="0" applyFill="0" applyBorder="0" applyAlignment="0" applyProtection="0"/>
    <xf numFmtId="0" fontId="1" fillId="0" borderId="0" applyNumberFormat="0" applyFill="0" applyBorder="0" applyAlignment="0" applyProtection="0"/>
    <xf numFmtId="0" fontId="31" fillId="0" borderId="0">
      <alignment/>
      <protection/>
    </xf>
    <xf numFmtId="40" fontId="38" fillId="0" borderId="0" applyBorder="0">
      <alignment horizontal="right"/>
      <protection/>
    </xf>
    <xf numFmtId="195" fontId="39" fillId="0" borderId="11">
      <alignment horizontal="right" vertical="center"/>
      <protection/>
    </xf>
    <xf numFmtId="215" fontId="39" fillId="0" borderId="12">
      <alignment horizontal="right" vertical="center"/>
      <protection/>
    </xf>
    <xf numFmtId="215" fontId="39" fillId="0" borderId="12">
      <alignment horizontal="right" vertical="center"/>
      <protection/>
    </xf>
    <xf numFmtId="216" fontId="112" fillId="28" borderId="13" applyFont="0" applyFill="0" applyBorder="0">
      <alignment/>
      <protection/>
    </xf>
    <xf numFmtId="49" fontId="20" fillId="0" borderId="0" applyFill="0" applyBorder="0" applyAlignment="0">
      <protection/>
    </xf>
    <xf numFmtId="196" fontId="1" fillId="0" borderId="0" applyFill="0" applyBorder="0" applyAlignment="0">
      <protection/>
    </xf>
    <xf numFmtId="197" fontId="1" fillId="0" borderId="0" applyFill="0" applyBorder="0" applyAlignment="0">
      <protection/>
    </xf>
    <xf numFmtId="198" fontId="39" fillId="0" borderId="11">
      <alignment horizontal="center"/>
      <protection/>
    </xf>
    <xf numFmtId="0" fontId="108" fillId="0" borderId="0" applyFill="0" applyBorder="0" applyProtection="0">
      <alignment horizontal="left" vertical="top"/>
    </xf>
    <xf numFmtId="40" fontId="40" fillId="0" borderId="0">
      <alignment/>
      <protection/>
    </xf>
    <xf numFmtId="0" fontId="41" fillId="0" borderId="0" applyNumberFormat="0" applyFill="0" applyBorder="0" applyAlignment="0" applyProtection="0"/>
    <xf numFmtId="0" fontId="0" fillId="0" borderId="14" applyNumberFormat="0" applyFill="0" applyAlignment="0" applyProtection="0"/>
    <xf numFmtId="199" fontId="0" fillId="0" borderId="0" applyFill="0" applyBorder="0" applyAlignment="0" applyProtection="0"/>
    <xf numFmtId="180" fontId="0" fillId="0" borderId="0" applyFill="0" applyBorder="0" applyAlignment="0" applyProtection="0"/>
    <xf numFmtId="189" fontId="0" fillId="0" borderId="0" applyFill="0" applyBorder="0" applyAlignment="0" applyProtection="0"/>
    <xf numFmtId="190" fontId="0" fillId="0" borderId="0" applyFill="0" applyBorder="0" applyAlignment="0" applyProtection="0"/>
    <xf numFmtId="200" fontId="39" fillId="0" borderId="0">
      <alignment/>
      <protection/>
    </xf>
    <xf numFmtId="201" fontId="39" fillId="0" borderId="15">
      <alignment/>
      <protection/>
    </xf>
    <xf numFmtId="0" fontId="42" fillId="29" borderId="15">
      <alignment horizontal="left" vertical="center"/>
      <protection/>
    </xf>
    <xf numFmtId="194" fontId="43" fillId="0" borderId="16">
      <alignment horizontal="left" vertical="top"/>
      <protection/>
    </xf>
    <xf numFmtId="194" fontId="44" fillId="0" borderId="17">
      <alignment horizontal="left" vertical="top"/>
      <protection/>
    </xf>
    <xf numFmtId="0" fontId="45" fillId="0" borderId="17">
      <alignment horizontal="left" vertical="center"/>
      <protection/>
    </xf>
    <xf numFmtId="0" fontId="1" fillId="0" borderId="0">
      <alignment/>
      <protection/>
    </xf>
    <xf numFmtId="202" fontId="0" fillId="0" borderId="0" applyFill="0" applyBorder="0" applyAlignment="0" applyProtection="0"/>
    <xf numFmtId="203" fontId="0" fillId="0" borderId="0" applyFill="0" applyBorder="0" applyAlignment="0" applyProtection="0"/>
    <xf numFmtId="0" fontId="46" fillId="0" borderId="0" applyNumberFormat="0" applyFill="0" applyBorder="0" applyAlignment="0" applyProtection="0"/>
    <xf numFmtId="188" fontId="0" fillId="0" borderId="0" applyFill="0" applyBorder="0" applyAlignment="0" applyProtection="0"/>
    <xf numFmtId="0" fontId="47" fillId="0" borderId="0">
      <alignment/>
      <protection/>
    </xf>
    <xf numFmtId="40" fontId="0" fillId="0" borderId="0" applyFill="0" applyBorder="0" applyAlignment="0" applyProtection="0"/>
    <xf numFmtId="38"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9" fontId="0" fillId="0" borderId="0" applyFill="0" applyBorder="0" applyAlignment="0" applyProtection="0"/>
    <xf numFmtId="0" fontId="48" fillId="0" borderId="0">
      <alignment/>
      <protection/>
    </xf>
    <xf numFmtId="180" fontId="0" fillId="0" borderId="0" applyFill="0" applyBorder="0" applyAlignment="0" applyProtection="0"/>
    <xf numFmtId="0" fontId="49" fillId="0" borderId="18">
      <alignment/>
      <protection/>
    </xf>
    <xf numFmtId="0" fontId="107" fillId="0" borderId="0">
      <alignment/>
      <protection/>
    </xf>
    <xf numFmtId="217" fontId="113" fillId="0" borderId="0" applyFont="0" applyFill="0" applyBorder="0" applyAlignment="0" applyProtection="0"/>
    <xf numFmtId="218" fontId="113" fillId="0" borderId="0" applyFont="0" applyFill="0" applyBorder="0" applyAlignment="0" applyProtection="0"/>
    <xf numFmtId="172" fontId="0" fillId="0" borderId="0" applyFill="0" applyBorder="0" applyAlignment="0" applyProtection="0"/>
    <xf numFmtId="204" fontId="0" fillId="0" borderId="0" applyFill="0" applyBorder="0" applyAlignment="0" applyProtection="0"/>
    <xf numFmtId="205" fontId="0" fillId="0" borderId="0" applyFill="0" applyBorder="0" applyAlignment="0" applyProtection="0"/>
    <xf numFmtId="206" fontId="0" fillId="0" borderId="0" applyFill="0" applyBorder="0" applyAlignment="0" applyProtection="0"/>
    <xf numFmtId="0" fontId="50" fillId="0" borderId="0">
      <alignment/>
      <protection/>
    </xf>
    <xf numFmtId="219" fontId="113" fillId="0" borderId="0" applyFont="0" applyFill="0" applyBorder="0" applyAlignment="0" applyProtection="0"/>
    <xf numFmtId="6" fontId="114" fillId="0" borderId="0" applyFont="0" applyFill="0" applyBorder="0" applyAlignment="0" applyProtection="0"/>
    <xf numFmtId="220" fontId="113"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 fillId="0" borderId="0">
      <alignment vertical="center"/>
      <protection/>
    </xf>
  </cellStyleXfs>
  <cellXfs count="750">
    <xf numFmtId="0" fontId="0" fillId="0" borderId="0" xfId="0" applyAlignment="1">
      <alignment/>
    </xf>
    <xf numFmtId="0" fontId="53" fillId="0" borderId="0" xfId="22" applyFont="1">
      <alignment/>
      <protection/>
    </xf>
    <xf numFmtId="0" fontId="40" fillId="0" borderId="0" xfId="22" applyFont="1">
      <alignment/>
      <protection/>
    </xf>
    <xf numFmtId="0" fontId="56" fillId="0" borderId="0" xfId="22" applyFont="1">
      <alignment/>
      <protection/>
    </xf>
    <xf numFmtId="0" fontId="53" fillId="0" borderId="0" xfId="22" applyFont="1" applyBorder="1">
      <alignment/>
      <protection/>
    </xf>
    <xf numFmtId="0" fontId="60" fillId="0" borderId="0" xfId="148" applyFont="1">
      <alignment/>
      <protection/>
    </xf>
    <xf numFmtId="0" fontId="62" fillId="0" borderId="0" xfId="148" applyFont="1" applyBorder="1" applyAlignment="1">
      <alignment horizontal="center"/>
      <protection/>
    </xf>
    <xf numFmtId="0" fontId="60" fillId="0" borderId="0" xfId="148" applyFont="1" applyAlignment="1">
      <alignment vertical="center"/>
      <protection/>
    </xf>
    <xf numFmtId="0" fontId="64" fillId="0" borderId="0" xfId="148" applyFont="1" applyBorder="1" applyAlignment="1">
      <alignment horizontal="center" vertical="center"/>
      <protection/>
    </xf>
    <xf numFmtId="0" fontId="65" fillId="0" borderId="0" xfId="148" applyFont="1" applyBorder="1" applyAlignment="1">
      <alignment horizontal="center"/>
      <protection/>
    </xf>
    <xf numFmtId="0" fontId="34" fillId="0" borderId="0" xfId="148" applyFont="1">
      <alignment/>
      <protection/>
    </xf>
    <xf numFmtId="0" fontId="34" fillId="0" borderId="0" xfId="148" applyFont="1" applyAlignment="1">
      <alignment horizontal="center"/>
      <protection/>
    </xf>
    <xf numFmtId="0" fontId="66" fillId="0" borderId="0" xfId="148" applyFont="1" applyAlignment="1">
      <alignment horizontal="center"/>
      <protection/>
    </xf>
    <xf numFmtId="0" fontId="68" fillId="0" borderId="19" xfId="148" applyFont="1" applyBorder="1" applyAlignment="1">
      <alignment horizontal="left"/>
      <protection/>
    </xf>
    <xf numFmtId="0" fontId="36" fillId="0" borderId="19" xfId="148" applyFont="1" applyBorder="1">
      <alignment/>
      <protection/>
    </xf>
    <xf numFmtId="0" fontId="36" fillId="0" borderId="19" xfId="148" applyFont="1" applyBorder="1" applyAlignment="1">
      <alignment horizontal="center"/>
      <protection/>
    </xf>
    <xf numFmtId="0" fontId="53" fillId="0" borderId="0" xfId="148" applyFont="1">
      <alignment/>
      <protection/>
    </xf>
    <xf numFmtId="0" fontId="68" fillId="0" borderId="0" xfId="148" applyNumberFormat="1" applyFont="1" applyAlignment="1">
      <alignment horizontal="right"/>
      <protection/>
    </xf>
    <xf numFmtId="0" fontId="35" fillId="0" borderId="0" xfId="148" applyFont="1">
      <alignment/>
      <protection/>
    </xf>
    <xf numFmtId="0" fontId="68" fillId="0" borderId="0" xfId="148" applyFont="1">
      <alignment/>
      <protection/>
    </xf>
    <xf numFmtId="0" fontId="58" fillId="0" borderId="0" xfId="148" applyFont="1">
      <alignment/>
      <protection/>
    </xf>
    <xf numFmtId="0" fontId="54" fillId="0" borderId="19" xfId="148" applyFont="1" applyBorder="1">
      <alignment/>
      <protection/>
    </xf>
    <xf numFmtId="0" fontId="34" fillId="30" borderId="0" xfId="149" applyFont="1" applyFill="1">
      <alignment/>
      <protection/>
    </xf>
    <xf numFmtId="0" fontId="69" fillId="30" borderId="0" xfId="149" applyFont="1" applyFill="1">
      <alignment/>
      <protection/>
    </xf>
    <xf numFmtId="0" fontId="70" fillId="30" borderId="0" xfId="149" applyFont="1" applyFill="1">
      <alignment/>
      <protection/>
    </xf>
    <xf numFmtId="0" fontId="71" fillId="30" borderId="0" xfId="149" applyFont="1" applyFill="1">
      <alignment/>
      <protection/>
    </xf>
    <xf numFmtId="0" fontId="72" fillId="30" borderId="0" xfId="149" applyFont="1" applyFill="1">
      <alignment/>
      <protection/>
    </xf>
    <xf numFmtId="0" fontId="34" fillId="30" borderId="20" xfId="149" applyFont="1" applyFill="1" applyBorder="1">
      <alignment/>
      <protection/>
    </xf>
    <xf numFmtId="0" fontId="34" fillId="30" borderId="0" xfId="149" applyFont="1" applyFill="1" applyBorder="1">
      <alignment/>
      <protection/>
    </xf>
    <xf numFmtId="0" fontId="35" fillId="30" borderId="0" xfId="149" applyFont="1" applyFill="1" applyAlignment="1">
      <alignment horizontal="justify" vertical="center" wrapText="1"/>
      <protection/>
    </xf>
    <xf numFmtId="0" fontId="34" fillId="30" borderId="0" xfId="149" applyFont="1" applyFill="1" applyBorder="1" applyAlignment="1">
      <alignment horizontal="justify" vertical="center" wrapText="1"/>
      <protection/>
    </xf>
    <xf numFmtId="0" fontId="40" fillId="30" borderId="0" xfId="149" applyFont="1" applyFill="1">
      <alignment/>
      <protection/>
    </xf>
    <xf numFmtId="0" fontId="53" fillId="30" borderId="0" xfId="149" applyFont="1" applyFill="1">
      <alignment/>
      <protection/>
    </xf>
    <xf numFmtId="0" fontId="40" fillId="30" borderId="0" xfId="149" applyFont="1" applyFill="1" applyBorder="1" applyAlignment="1">
      <alignment horizontal="left"/>
      <protection/>
    </xf>
    <xf numFmtId="0" fontId="40" fillId="30" borderId="0" xfId="149" applyFont="1" applyFill="1" applyAlignment="1">
      <alignment horizontal="left"/>
      <protection/>
    </xf>
    <xf numFmtId="0" fontId="56" fillId="30" borderId="0" xfId="149" applyFont="1" applyFill="1" applyAlignment="1">
      <alignment horizontal="left"/>
      <protection/>
    </xf>
    <xf numFmtId="0" fontId="53" fillId="30" borderId="0" xfId="149" applyFont="1" applyFill="1" applyAlignment="1">
      <alignment horizontal="left"/>
      <protection/>
    </xf>
    <xf numFmtId="0" fontId="40" fillId="0" borderId="0" xfId="149" applyFont="1" applyAlignment="1">
      <alignment wrapText="1"/>
      <protection/>
    </xf>
    <xf numFmtId="0" fontId="40" fillId="0" borderId="0" xfId="149" applyFont="1" applyAlignment="1">
      <alignment vertical="center" wrapText="1"/>
      <protection/>
    </xf>
    <xf numFmtId="0" fontId="40" fillId="0" borderId="0" xfId="149" applyFont="1" applyAlignment="1">
      <alignment horizontal="justify" vertical="center" wrapText="1"/>
      <protection/>
    </xf>
    <xf numFmtId="0" fontId="53" fillId="0" borderId="0" xfId="149" applyFont="1">
      <alignment/>
      <protection/>
    </xf>
    <xf numFmtId="0" fontId="56" fillId="30" borderId="0" xfId="149" applyFont="1" applyFill="1" applyAlignment="1">
      <alignment/>
      <protection/>
    </xf>
    <xf numFmtId="0" fontId="53" fillId="30" borderId="0" xfId="149" applyFont="1" applyFill="1" applyAlignment="1">
      <alignment/>
      <protection/>
    </xf>
    <xf numFmtId="0" fontId="53" fillId="0" borderId="0" xfId="149" applyFont="1" applyFill="1">
      <alignment/>
      <protection/>
    </xf>
    <xf numFmtId="0" fontId="40" fillId="0" borderId="0" xfId="149" applyFont="1" applyFill="1">
      <alignment/>
      <protection/>
    </xf>
    <xf numFmtId="0" fontId="53" fillId="0" borderId="0" xfId="149" applyFont="1" applyFill="1" applyAlignment="1">
      <alignment/>
      <protection/>
    </xf>
    <xf numFmtId="0" fontId="53" fillId="0" borderId="0" xfId="149" applyFont="1" applyFill="1" applyAlignment="1">
      <alignment horizontal="left"/>
      <protection/>
    </xf>
    <xf numFmtId="0" fontId="36" fillId="0" borderId="0" xfId="149" applyFont="1" applyFill="1">
      <alignment/>
      <protection/>
    </xf>
    <xf numFmtId="0" fontId="34" fillId="0" borderId="0" xfId="149" applyFont="1" applyFill="1">
      <alignment/>
      <protection/>
    </xf>
    <xf numFmtId="0" fontId="40" fillId="0" borderId="0" xfId="149" applyFont="1">
      <alignment/>
      <protection/>
    </xf>
    <xf numFmtId="0" fontId="56" fillId="30" borderId="0" xfId="149" applyFont="1" applyFill="1">
      <alignment/>
      <protection/>
    </xf>
    <xf numFmtId="0" fontId="53" fillId="30" borderId="0" xfId="149" applyFont="1" applyFill="1" applyAlignment="1">
      <alignment horizontal="justify" vertical="center" wrapText="1"/>
      <protection/>
    </xf>
    <xf numFmtId="0" fontId="53" fillId="30" borderId="0" xfId="149" applyFont="1" applyFill="1" applyBorder="1" applyAlignment="1">
      <alignment horizontal="justify" wrapText="1"/>
      <protection/>
    </xf>
    <xf numFmtId="0" fontId="53" fillId="30" borderId="0" xfId="149" applyFont="1" applyFill="1" applyBorder="1" applyAlignment="1">
      <alignment horizontal="left"/>
      <protection/>
    </xf>
    <xf numFmtId="0" fontId="53" fillId="30" borderId="0" xfId="149" applyFont="1" applyFill="1" applyAlignment="1">
      <alignment horizontal="justify" wrapText="1"/>
      <protection/>
    </xf>
    <xf numFmtId="0" fontId="73" fillId="30" borderId="0" xfId="149" applyFont="1" applyFill="1">
      <alignment/>
      <protection/>
    </xf>
    <xf numFmtId="0" fontId="72" fillId="0" borderId="0" xfId="22" applyFont="1" applyBorder="1">
      <alignment/>
      <protection/>
    </xf>
    <xf numFmtId="0" fontId="73" fillId="30" borderId="0" xfId="149" applyFont="1" applyFill="1" applyAlignment="1">
      <alignment horizontal="justify" wrapText="1"/>
      <protection/>
    </xf>
    <xf numFmtId="0" fontId="76" fillId="30" borderId="0" xfId="149" applyFont="1" applyFill="1">
      <alignment/>
      <protection/>
    </xf>
    <xf numFmtId="0" fontId="57" fillId="0" borderId="0" xfId="22" applyFont="1" applyBorder="1">
      <alignment/>
      <protection/>
    </xf>
    <xf numFmtId="0" fontId="40" fillId="0" borderId="0" xfId="22" applyFont="1" applyBorder="1">
      <alignment/>
      <protection/>
    </xf>
    <xf numFmtId="0" fontId="53" fillId="0" borderId="20" xfId="22" applyFont="1" applyBorder="1">
      <alignment/>
      <protection/>
    </xf>
    <xf numFmtId="0" fontId="53" fillId="30" borderId="20" xfId="149" applyFont="1" applyFill="1" applyBorder="1" applyAlignment="1">
      <alignment horizontal="justify" wrapText="1"/>
      <protection/>
    </xf>
    <xf numFmtId="0" fontId="35" fillId="30" borderId="0" xfId="149" applyFont="1" applyFill="1">
      <alignment/>
      <protection/>
    </xf>
    <xf numFmtId="0" fontId="36" fillId="0" borderId="0" xfId="154" applyFont="1">
      <alignment/>
      <protection/>
    </xf>
    <xf numFmtId="0" fontId="77" fillId="0" borderId="0" xfId="154" applyFont="1" applyAlignment="1">
      <alignment/>
      <protection/>
    </xf>
    <xf numFmtId="0" fontId="36" fillId="0" borderId="0" xfId="154" applyFont="1" applyAlignment="1">
      <alignment vertical="top"/>
      <protection/>
    </xf>
    <xf numFmtId="0" fontId="11" fillId="0" borderId="0" xfId="154" applyFont="1">
      <alignment/>
      <protection/>
    </xf>
    <xf numFmtId="0" fontId="79" fillId="0" borderId="0" xfId="154" applyFont="1" applyBorder="1" applyAlignment="1">
      <alignment/>
      <protection/>
    </xf>
    <xf numFmtId="0" fontId="80" fillId="0" borderId="0" xfId="154" applyFont="1" applyBorder="1" applyAlignment="1">
      <alignment/>
      <protection/>
    </xf>
    <xf numFmtId="0" fontId="81" fillId="0" borderId="0" xfId="154" applyFont="1" applyAlignment="1">
      <alignment horizontal="left"/>
      <protection/>
    </xf>
    <xf numFmtId="0" fontId="82" fillId="0" borderId="0" xfId="154" applyFont="1" applyAlignment="1">
      <alignment horizontal="left"/>
      <protection/>
    </xf>
    <xf numFmtId="0" fontId="83" fillId="0" borderId="0" xfId="154" applyFont="1" applyAlignment="1">
      <alignment horizontal="left"/>
      <protection/>
    </xf>
    <xf numFmtId="0" fontId="36" fillId="0" borderId="0" xfId="150" applyFont="1" applyAlignment="1">
      <alignment vertical="center"/>
      <protection/>
    </xf>
    <xf numFmtId="0" fontId="36" fillId="0" borderId="0" xfId="150" applyFont="1" applyAlignment="1">
      <alignment horizontal="justify"/>
      <protection/>
    </xf>
    <xf numFmtId="0" fontId="36" fillId="0" borderId="0" xfId="150" applyFont="1" applyAlignment="1">
      <alignment/>
      <protection/>
    </xf>
    <xf numFmtId="0" fontId="36" fillId="0" borderId="0" xfId="152" applyFont="1" applyAlignment="1">
      <alignment horizontal="justify"/>
      <protection/>
    </xf>
    <xf numFmtId="0" fontId="53" fillId="0" borderId="0" xfId="154" applyFont="1" applyAlignment="1">
      <alignment horizontal="justify"/>
      <protection/>
    </xf>
    <xf numFmtId="0" fontId="53" fillId="0" borderId="0" xfId="154" applyFont="1">
      <alignment/>
      <protection/>
    </xf>
    <xf numFmtId="0" fontId="85" fillId="0" borderId="0" xfId="154" applyFont="1" applyAlignment="1">
      <alignment horizontal="center"/>
      <protection/>
    </xf>
    <xf numFmtId="0" fontId="86" fillId="0" borderId="0" xfId="154" applyFont="1" applyAlignment="1">
      <alignment horizontal="center"/>
      <protection/>
    </xf>
    <xf numFmtId="0" fontId="40" fillId="0" borderId="0" xfId="154" applyFont="1" applyAlignment="1">
      <alignment horizontal="center"/>
      <protection/>
    </xf>
    <xf numFmtId="0" fontId="40" fillId="0" borderId="0" xfId="154" applyFont="1" applyAlignment="1">
      <alignment horizontal="left"/>
      <protection/>
    </xf>
    <xf numFmtId="0" fontId="40" fillId="0" borderId="0" xfId="154" applyFont="1">
      <alignment/>
      <protection/>
    </xf>
    <xf numFmtId="0" fontId="75" fillId="0" borderId="0" xfId="154" applyFont="1">
      <alignment/>
      <protection/>
    </xf>
    <xf numFmtId="199" fontId="36" fillId="0" borderId="0" xfId="22" applyNumberFormat="1" applyFont="1" applyAlignment="1">
      <alignment horizontal="left"/>
      <protection/>
    </xf>
    <xf numFmtId="199" fontId="36" fillId="0" borderId="0" xfId="22" applyNumberFormat="1" applyFont="1" applyAlignment="1">
      <alignment horizontal="center"/>
      <protection/>
    </xf>
    <xf numFmtId="199" fontId="36" fillId="0" borderId="0" xfId="22" applyNumberFormat="1" applyFont="1">
      <alignment/>
      <protection/>
    </xf>
    <xf numFmtId="0" fontId="36" fillId="0" borderId="0" xfId="22" applyNumberFormat="1" applyFont="1" applyAlignment="1">
      <alignment horizontal="center"/>
      <protection/>
    </xf>
    <xf numFmtId="0" fontId="36" fillId="0" borderId="0" xfId="22" applyNumberFormat="1" applyFont="1">
      <alignment/>
      <protection/>
    </xf>
    <xf numFmtId="203" fontId="36" fillId="0" borderId="0" xfId="76" applyNumberFormat="1" applyFont="1" applyFill="1" applyBorder="1" applyAlignment="1" applyProtection="1">
      <alignment/>
      <protection/>
    </xf>
    <xf numFmtId="199" fontId="36" fillId="0" borderId="0" xfId="76" applyNumberFormat="1" applyFont="1" applyFill="1" applyBorder="1" applyAlignment="1" applyProtection="1">
      <alignment/>
      <protection/>
    </xf>
    <xf numFmtId="0" fontId="36" fillId="0" borderId="0" xfId="0" applyFont="1" applyAlignment="1">
      <alignment/>
    </xf>
    <xf numFmtId="0" fontId="69" fillId="0" borderId="0" xfId="22" applyNumberFormat="1" applyFont="1" applyAlignment="1">
      <alignment horizontal="left"/>
      <protection/>
    </xf>
    <xf numFmtId="0" fontId="53" fillId="0" borderId="0" xfId="22" applyNumberFormat="1" applyFont="1" applyAlignment="1">
      <alignment horizontal="center"/>
      <protection/>
    </xf>
    <xf numFmtId="203" fontId="74" fillId="0" borderId="0" xfId="76" applyNumberFormat="1" applyFont="1" applyFill="1" applyBorder="1" applyAlignment="1" applyProtection="1">
      <alignment horizontal="right"/>
      <protection/>
    </xf>
    <xf numFmtId="0" fontId="61" fillId="0" borderId="0" xfId="22" applyNumberFormat="1" applyFont="1" applyBorder="1" applyAlignment="1">
      <alignment horizontal="left"/>
      <protection/>
    </xf>
    <xf numFmtId="0" fontId="92" fillId="0" borderId="0" xfId="22" applyNumberFormat="1" applyFont="1" applyBorder="1" applyAlignment="1">
      <alignment horizontal="center"/>
      <protection/>
    </xf>
    <xf numFmtId="0" fontId="74" fillId="0" borderId="0" xfId="22" applyNumberFormat="1" applyFont="1" applyBorder="1" applyAlignment="1">
      <alignment horizontal="center"/>
      <protection/>
    </xf>
    <xf numFmtId="0" fontId="74" fillId="0" borderId="0" xfId="22" applyNumberFormat="1" applyFont="1" applyBorder="1" applyAlignment="1">
      <alignment/>
      <protection/>
    </xf>
    <xf numFmtId="203" fontId="87" fillId="0" borderId="0" xfId="76" applyNumberFormat="1" applyFont="1" applyFill="1" applyBorder="1" applyAlignment="1" applyProtection="1">
      <alignment wrapText="1"/>
      <protection/>
    </xf>
    <xf numFmtId="0" fontId="72" fillId="0" borderId="0" xfId="22" applyNumberFormat="1" applyFont="1" applyBorder="1" applyAlignment="1">
      <alignment horizontal="left"/>
      <protection/>
    </xf>
    <xf numFmtId="0" fontId="73" fillId="0" borderId="0" xfId="22" applyNumberFormat="1" applyFont="1" applyBorder="1" applyAlignment="1">
      <alignment horizontal="center"/>
      <protection/>
    </xf>
    <xf numFmtId="199" fontId="36" fillId="0" borderId="0" xfId="22" applyNumberFormat="1" applyFont="1" applyBorder="1">
      <alignment/>
      <protection/>
    </xf>
    <xf numFmtId="203" fontId="36" fillId="0" borderId="0" xfId="76" applyNumberFormat="1" applyFont="1" applyFill="1" applyBorder="1" applyAlignment="1" applyProtection="1">
      <alignment horizontal="right"/>
      <protection/>
    </xf>
    <xf numFmtId="199" fontId="93" fillId="0" borderId="0" xfId="22" applyNumberFormat="1" applyFont="1" applyBorder="1" applyAlignment="1">
      <alignment horizontal="right"/>
      <protection/>
    </xf>
    <xf numFmtId="0" fontId="94" fillId="0" borderId="0" xfId="22" applyNumberFormat="1" applyFont="1" applyBorder="1" applyAlignment="1">
      <alignment horizontal="right"/>
      <protection/>
    </xf>
    <xf numFmtId="0" fontId="86" fillId="0" borderId="20" xfId="22" applyNumberFormat="1" applyFont="1" applyBorder="1" applyAlignment="1">
      <alignment horizontal="left"/>
      <protection/>
    </xf>
    <xf numFmtId="0" fontId="73" fillId="0" borderId="20" xfId="22" applyNumberFormat="1" applyFont="1" applyBorder="1" applyAlignment="1">
      <alignment horizontal="center"/>
      <protection/>
    </xf>
    <xf numFmtId="199" fontId="36" fillId="0" borderId="20" xfId="22" applyNumberFormat="1" applyFont="1" applyBorder="1">
      <alignment/>
      <protection/>
    </xf>
    <xf numFmtId="0" fontId="74" fillId="0" borderId="20" xfId="22" applyNumberFormat="1" applyFont="1" applyBorder="1" applyAlignment="1">
      <alignment horizontal="center"/>
      <protection/>
    </xf>
    <xf numFmtId="0" fontId="74" fillId="0" borderId="20" xfId="22" applyNumberFormat="1" applyFont="1" applyBorder="1" applyAlignment="1">
      <alignment/>
      <protection/>
    </xf>
    <xf numFmtId="203" fontId="36" fillId="0" borderId="20" xfId="76" applyNumberFormat="1" applyFont="1" applyFill="1" applyBorder="1" applyAlignment="1" applyProtection="1">
      <alignment/>
      <protection/>
    </xf>
    <xf numFmtId="199" fontId="93" fillId="0" borderId="20" xfId="22" applyNumberFormat="1" applyFont="1" applyBorder="1" applyAlignment="1">
      <alignment horizontal="right"/>
      <protection/>
    </xf>
    <xf numFmtId="203" fontId="36" fillId="0" borderId="20" xfId="76" applyNumberFormat="1" applyFont="1" applyFill="1" applyBorder="1" applyAlignment="1" applyProtection="1">
      <alignment horizontal="right"/>
      <protection/>
    </xf>
    <xf numFmtId="199" fontId="74" fillId="0" borderId="0" xfId="22" applyNumberFormat="1" applyFont="1" applyBorder="1" applyAlignment="1">
      <alignment horizontal="left"/>
      <protection/>
    </xf>
    <xf numFmtId="199" fontId="36" fillId="0" borderId="0" xfId="22" applyNumberFormat="1" applyFont="1" applyBorder="1" applyAlignment="1">
      <alignment horizontal="center"/>
      <protection/>
    </xf>
    <xf numFmtId="203" fontId="93" fillId="0" borderId="0" xfId="76" applyNumberFormat="1" applyFont="1" applyFill="1" applyBorder="1" applyAlignment="1" applyProtection="1">
      <alignment horizontal="right"/>
      <protection/>
    </xf>
    <xf numFmtId="203" fontId="74" fillId="0" borderId="0" xfId="76" applyNumberFormat="1" applyFont="1" applyFill="1" applyBorder="1" applyAlignment="1" applyProtection="1">
      <alignment/>
      <protection/>
    </xf>
    <xf numFmtId="0" fontId="61" fillId="0" borderId="0" xfId="22" applyNumberFormat="1" applyFont="1" applyBorder="1" applyAlignment="1">
      <alignment horizontal="center"/>
      <protection/>
    </xf>
    <xf numFmtId="199" fontId="74" fillId="0" borderId="0" xfId="22" applyNumberFormat="1" applyFont="1" applyFill="1" applyBorder="1" applyAlignment="1">
      <alignment horizontal="center" vertical="center"/>
      <protection/>
    </xf>
    <xf numFmtId="0" fontId="40" fillId="0" borderId="0" xfId="22" applyNumberFormat="1" applyFont="1" applyFill="1" applyBorder="1" applyAlignment="1">
      <alignment horizontal="center" vertical="center"/>
      <protection/>
    </xf>
    <xf numFmtId="199" fontId="40" fillId="0" borderId="0" xfId="22" applyNumberFormat="1" applyFont="1" applyFill="1" applyBorder="1" applyAlignment="1">
      <alignment horizontal="center" vertical="center"/>
      <protection/>
    </xf>
    <xf numFmtId="0" fontId="40" fillId="0" borderId="0" xfId="22" applyNumberFormat="1" applyFont="1" applyFill="1" applyBorder="1" applyAlignment="1">
      <alignment horizontal="center" vertical="center" wrapText="1"/>
      <protection/>
    </xf>
    <xf numFmtId="182" fontId="69" fillId="0" borderId="0" xfId="76" applyNumberFormat="1" applyFont="1" applyFill="1" applyBorder="1" applyAlignment="1" applyProtection="1">
      <alignment horizontal="center" vertical="center"/>
      <protection/>
    </xf>
    <xf numFmtId="199" fontId="40" fillId="0" borderId="0" xfId="22" applyNumberFormat="1" applyFont="1" applyBorder="1" applyAlignment="1">
      <alignment horizontal="left"/>
      <protection/>
    </xf>
    <xf numFmtId="0" fontId="40" fillId="0" borderId="0" xfId="22" applyNumberFormat="1" applyFont="1" applyBorder="1" applyAlignment="1">
      <alignment horizontal="center"/>
      <protection/>
    </xf>
    <xf numFmtId="203" fontId="40" fillId="0" borderId="0" xfId="76" applyNumberFormat="1" applyFont="1" applyFill="1" applyBorder="1" applyAlignment="1" applyProtection="1">
      <alignment/>
      <protection/>
    </xf>
    <xf numFmtId="199" fontId="40" fillId="0" borderId="0" xfId="76" applyNumberFormat="1" applyFont="1" applyFill="1" applyBorder="1" applyAlignment="1" applyProtection="1">
      <alignment/>
      <protection/>
    </xf>
    <xf numFmtId="0" fontId="53" fillId="0" borderId="0" xfId="0" applyFont="1" applyAlignment="1">
      <alignment/>
    </xf>
    <xf numFmtId="199" fontId="53" fillId="0" borderId="0" xfId="22" applyNumberFormat="1" applyFont="1">
      <alignment/>
      <protection/>
    </xf>
    <xf numFmtId="199" fontId="53" fillId="0" borderId="0" xfId="22" applyNumberFormat="1" applyFont="1" applyBorder="1" applyAlignment="1">
      <alignment horizontal="center"/>
      <protection/>
    </xf>
    <xf numFmtId="199" fontId="53" fillId="0" borderId="0" xfId="22" applyNumberFormat="1" applyFont="1" applyBorder="1" applyAlignment="1">
      <alignment horizontal="left"/>
      <protection/>
    </xf>
    <xf numFmtId="0" fontId="53" fillId="0" borderId="0" xfId="22" applyNumberFormat="1" applyFont="1" applyBorder="1" applyAlignment="1">
      <alignment horizontal="center"/>
      <protection/>
    </xf>
    <xf numFmtId="203" fontId="53" fillId="0" borderId="0" xfId="76" applyNumberFormat="1" applyFont="1" applyFill="1" applyBorder="1" applyAlignment="1" applyProtection="1">
      <alignment/>
      <protection/>
    </xf>
    <xf numFmtId="199" fontId="53" fillId="0" borderId="0" xfId="22" applyNumberFormat="1" applyFont="1" applyBorder="1">
      <alignment/>
      <protection/>
    </xf>
    <xf numFmtId="199" fontId="53" fillId="0" borderId="0" xfId="76" applyNumberFormat="1" applyFont="1" applyFill="1" applyBorder="1" applyAlignment="1" applyProtection="1">
      <alignment/>
      <protection/>
    </xf>
    <xf numFmtId="203" fontId="53" fillId="0" borderId="20" xfId="76" applyNumberFormat="1" applyFont="1" applyFill="1" applyBorder="1" applyAlignment="1" applyProtection="1">
      <alignment/>
      <protection/>
    </xf>
    <xf numFmtId="199" fontId="36" fillId="0" borderId="0" xfId="22" applyNumberFormat="1" applyFont="1" applyBorder="1" applyAlignment="1">
      <alignment horizontal="left"/>
      <protection/>
    </xf>
    <xf numFmtId="0" fontId="36" fillId="0" borderId="0" xfId="22" applyNumberFormat="1" applyFont="1" applyBorder="1" applyAlignment="1">
      <alignment horizontal="center"/>
      <protection/>
    </xf>
    <xf numFmtId="199" fontId="73" fillId="0" borderId="0" xfId="22" applyNumberFormat="1" applyFont="1" applyBorder="1" applyAlignment="1">
      <alignment/>
      <protection/>
    </xf>
    <xf numFmtId="199" fontId="73" fillId="0" borderId="0" xfId="22" applyNumberFormat="1" applyFont="1" applyBorder="1" applyAlignment="1">
      <alignment horizontal="left"/>
      <protection/>
    </xf>
    <xf numFmtId="0" fontId="53" fillId="0" borderId="0" xfId="22" applyNumberFormat="1" applyFont="1" applyBorder="1">
      <alignment/>
      <protection/>
    </xf>
    <xf numFmtId="203" fontId="73" fillId="0" borderId="0" xfId="76" applyNumberFormat="1" applyFont="1" applyFill="1" applyBorder="1" applyAlignment="1" applyProtection="1">
      <alignment/>
      <protection/>
    </xf>
    <xf numFmtId="199" fontId="73" fillId="0" borderId="0" xfId="76" applyNumberFormat="1" applyFont="1" applyFill="1" applyBorder="1" applyAlignment="1" applyProtection="1">
      <alignment/>
      <protection/>
    </xf>
    <xf numFmtId="199" fontId="73" fillId="0" borderId="0" xfId="22" applyNumberFormat="1" applyFont="1" applyBorder="1" applyAlignment="1">
      <alignment horizontal="center"/>
      <protection/>
    </xf>
    <xf numFmtId="0" fontId="73" fillId="0" borderId="0" xfId="22" applyFont="1">
      <alignment/>
      <protection/>
    </xf>
    <xf numFmtId="199" fontId="73" fillId="0" borderId="0" xfId="22" applyNumberFormat="1" applyFont="1">
      <alignment/>
      <protection/>
    </xf>
    <xf numFmtId="199" fontId="53" fillId="0" borderId="0" xfId="22" applyNumberFormat="1" applyFont="1" applyBorder="1" applyAlignment="1">
      <alignment/>
      <protection/>
    </xf>
    <xf numFmtId="199" fontId="53" fillId="0" borderId="0" xfId="22" applyNumberFormat="1" applyFont="1" applyFill="1" applyBorder="1" applyAlignment="1">
      <alignment horizontal="left"/>
      <protection/>
    </xf>
    <xf numFmtId="199" fontId="53" fillId="0" borderId="0" xfId="22" applyNumberFormat="1" applyFont="1" applyFill="1" applyBorder="1" applyAlignment="1">
      <alignment horizontal="center"/>
      <protection/>
    </xf>
    <xf numFmtId="199" fontId="40" fillId="0" borderId="0" xfId="22" applyNumberFormat="1" applyFont="1" applyFill="1" applyBorder="1" applyAlignment="1">
      <alignment horizontal="left" wrapText="1"/>
      <protection/>
    </xf>
    <xf numFmtId="0" fontId="40" fillId="0" borderId="0" xfId="22" applyNumberFormat="1" applyFont="1" applyFill="1" applyBorder="1" applyAlignment="1">
      <alignment horizontal="center" wrapText="1"/>
      <protection/>
    </xf>
    <xf numFmtId="199" fontId="53" fillId="0" borderId="0" xfId="22" applyNumberFormat="1" applyFont="1" applyAlignment="1">
      <alignment/>
      <protection/>
    </xf>
    <xf numFmtId="0" fontId="36" fillId="0" borderId="0" xfId="22" applyFont="1">
      <alignment/>
      <protection/>
    </xf>
    <xf numFmtId="199" fontId="73" fillId="0" borderId="0" xfId="22" applyNumberFormat="1" applyFont="1" applyFill="1" applyBorder="1" applyAlignment="1">
      <alignment horizontal="left"/>
      <protection/>
    </xf>
    <xf numFmtId="199" fontId="73" fillId="0" borderId="0" xfId="22" applyNumberFormat="1" applyFont="1" applyFill="1" applyBorder="1" applyAlignment="1">
      <alignment horizontal="center"/>
      <protection/>
    </xf>
    <xf numFmtId="199" fontId="40" fillId="0" borderId="0" xfId="22" applyNumberFormat="1" applyFont="1" applyBorder="1" applyAlignment="1">
      <alignment horizontal="left" vertical="center"/>
      <protection/>
    </xf>
    <xf numFmtId="0" fontId="40" fillId="0" borderId="0" xfId="22" applyNumberFormat="1" applyFont="1" applyBorder="1" applyAlignment="1">
      <alignment horizontal="center" vertical="center"/>
      <protection/>
    </xf>
    <xf numFmtId="199" fontId="40" fillId="0" borderId="0" xfId="76" applyNumberFormat="1" applyFont="1" applyFill="1" applyBorder="1" applyAlignment="1" applyProtection="1">
      <alignment vertical="center"/>
      <protection/>
    </xf>
    <xf numFmtId="0" fontId="53" fillId="0" borderId="0" xfId="22" applyFont="1" applyAlignment="1">
      <alignment vertical="center"/>
      <protection/>
    </xf>
    <xf numFmtId="199" fontId="53" fillId="0" borderId="0" xfId="22" applyNumberFormat="1" applyFont="1" applyAlignment="1">
      <alignment vertical="center"/>
      <protection/>
    </xf>
    <xf numFmtId="199" fontId="40" fillId="0" borderId="0" xfId="22" applyNumberFormat="1" applyFont="1" applyFill="1" applyBorder="1" applyAlignment="1">
      <alignment horizontal="center" wrapText="1"/>
      <protection/>
    </xf>
    <xf numFmtId="199" fontId="53" fillId="0" borderId="0" xfId="22" applyNumberFormat="1" applyFont="1" applyFill="1" applyBorder="1" applyAlignment="1">
      <alignment horizontal="left" wrapText="1"/>
      <protection/>
    </xf>
    <xf numFmtId="203" fontId="53" fillId="0" borderId="19" xfId="76" applyNumberFormat="1" applyFont="1" applyFill="1" applyBorder="1" applyAlignment="1" applyProtection="1">
      <alignment/>
      <protection/>
    </xf>
    <xf numFmtId="199" fontId="53" fillId="0" borderId="0" xfId="22" applyNumberFormat="1" applyFont="1" applyAlignment="1">
      <alignment horizontal="left"/>
      <protection/>
    </xf>
    <xf numFmtId="199" fontId="53" fillId="0" borderId="0" xfId="22" applyNumberFormat="1" applyFont="1" applyAlignment="1">
      <alignment horizontal="center"/>
      <protection/>
    </xf>
    <xf numFmtId="0" fontId="53" fillId="0" borderId="0" xfId="22" applyNumberFormat="1" applyFont="1">
      <alignment/>
      <protection/>
    </xf>
    <xf numFmtId="199" fontId="40" fillId="0" borderId="0" xfId="22" applyNumberFormat="1" applyFont="1" applyBorder="1" applyAlignment="1">
      <alignment horizontal="center"/>
      <protection/>
    </xf>
    <xf numFmtId="199" fontId="40" fillId="0" borderId="0" xfId="22" applyNumberFormat="1" applyFont="1" applyBorder="1" applyAlignment="1">
      <alignment/>
      <protection/>
    </xf>
    <xf numFmtId="199" fontId="40" fillId="0" borderId="0" xfId="76" applyNumberFormat="1" applyFont="1" applyFill="1" applyBorder="1" applyAlignment="1" applyProtection="1">
      <alignment horizontal="center"/>
      <protection/>
    </xf>
    <xf numFmtId="0" fontId="53" fillId="0" borderId="0" xfId="22" applyNumberFormat="1" applyFont="1" applyBorder="1" applyAlignment="1">
      <alignment horizontal="left"/>
      <protection/>
    </xf>
    <xf numFmtId="0" fontId="53" fillId="0" borderId="0" xfId="22" applyNumberFormat="1" applyFont="1" applyAlignment="1">
      <alignment horizontal="left"/>
      <protection/>
    </xf>
    <xf numFmtId="199" fontId="40" fillId="0" borderId="0" xfId="22" applyNumberFormat="1" applyFont="1" applyAlignment="1">
      <alignment horizontal="left"/>
      <protection/>
    </xf>
    <xf numFmtId="199" fontId="69" fillId="0" borderId="0" xfId="22" applyNumberFormat="1" applyFont="1" applyAlignment="1">
      <alignment horizontal="center"/>
      <protection/>
    </xf>
    <xf numFmtId="199" fontId="69" fillId="0" borderId="0" xfId="22" applyNumberFormat="1" applyFont="1" applyAlignment="1">
      <alignment horizontal="left"/>
      <protection/>
    </xf>
    <xf numFmtId="0" fontId="36" fillId="0" borderId="0" xfId="22" applyFont="1" applyAlignment="1">
      <alignment horizontal="left"/>
      <protection/>
    </xf>
    <xf numFmtId="0" fontId="36" fillId="0" borderId="0" xfId="22" applyFont="1" applyAlignment="1">
      <alignment horizontal="center"/>
      <protection/>
    </xf>
    <xf numFmtId="0" fontId="36" fillId="0" borderId="0" xfId="22" applyFont="1" applyBorder="1" applyAlignment="1">
      <alignment horizontal="center"/>
      <protection/>
    </xf>
    <xf numFmtId="0" fontId="36" fillId="0" borderId="0" xfId="22" applyFont="1" applyBorder="1">
      <alignment/>
      <protection/>
    </xf>
    <xf numFmtId="0" fontId="36" fillId="0" borderId="0" xfId="22" applyFont="1" applyBorder="1" applyAlignment="1">
      <alignment/>
      <protection/>
    </xf>
    <xf numFmtId="203" fontId="36" fillId="0" borderId="0" xfId="22" applyNumberFormat="1" applyFont="1" applyBorder="1">
      <alignment/>
      <protection/>
    </xf>
    <xf numFmtId="199" fontId="36" fillId="0" borderId="0" xfId="22" applyNumberFormat="1" applyFont="1" applyBorder="1" applyAlignment="1">
      <alignment horizontal="right"/>
      <protection/>
    </xf>
    <xf numFmtId="0" fontId="36" fillId="0" borderId="0" xfId="22" applyFont="1" applyBorder="1" applyAlignment="1">
      <alignment horizontal="right"/>
      <protection/>
    </xf>
    <xf numFmtId="199" fontId="74" fillId="0" borderId="0" xfId="76" applyNumberFormat="1" applyFont="1" applyFill="1" applyBorder="1" applyAlignment="1" applyProtection="1">
      <alignment horizontal="right"/>
      <protection/>
    </xf>
    <xf numFmtId="0" fontId="61" fillId="0" borderId="0" xfId="153" applyFont="1" applyBorder="1" applyAlignment="1">
      <alignment horizontal="left"/>
      <protection/>
    </xf>
    <xf numFmtId="208" fontId="36" fillId="0" borderId="0" xfId="153" applyNumberFormat="1" applyFont="1" applyBorder="1" applyAlignment="1">
      <alignment/>
      <protection/>
    </xf>
    <xf numFmtId="0" fontId="36" fillId="0" borderId="0" xfId="153" applyNumberFormat="1" applyFont="1" applyBorder="1" applyAlignment="1">
      <alignment horizontal="center"/>
      <protection/>
    </xf>
    <xf numFmtId="203" fontId="36" fillId="0" borderId="0" xfId="153" applyNumberFormat="1" applyFont="1" applyBorder="1">
      <alignment/>
      <protection/>
    </xf>
    <xf numFmtId="0" fontId="72" fillId="0" borderId="0" xfId="22" applyNumberFormat="1" applyFont="1" applyBorder="1" applyAlignment="1">
      <alignment/>
      <protection/>
    </xf>
    <xf numFmtId="0" fontId="89" fillId="0" borderId="20" xfId="22" applyNumberFormat="1" applyFont="1" applyBorder="1" applyAlignment="1">
      <alignment/>
      <protection/>
    </xf>
    <xf numFmtId="0" fontId="36" fillId="0" borderId="20" xfId="22" applyFont="1" applyBorder="1">
      <alignment/>
      <protection/>
    </xf>
    <xf numFmtId="208" fontId="36" fillId="0" borderId="20" xfId="153" applyNumberFormat="1" applyFont="1" applyBorder="1" applyAlignment="1">
      <alignment/>
      <protection/>
    </xf>
    <xf numFmtId="0" fontId="36" fillId="0" borderId="20" xfId="153" applyNumberFormat="1" applyFont="1" applyBorder="1" applyAlignment="1">
      <alignment horizontal="center"/>
      <protection/>
    </xf>
    <xf numFmtId="203" fontId="36" fillId="0" borderId="20" xfId="153" applyNumberFormat="1" applyFont="1" applyBorder="1">
      <alignment/>
      <protection/>
    </xf>
    <xf numFmtId="199" fontId="36" fillId="0" borderId="20" xfId="22" applyNumberFormat="1" applyFont="1" applyBorder="1" applyAlignment="1">
      <alignment horizontal="right"/>
      <protection/>
    </xf>
    <xf numFmtId="0" fontId="36" fillId="0" borderId="20" xfId="22" applyFont="1" applyBorder="1" applyAlignment="1">
      <alignment horizontal="right"/>
      <protection/>
    </xf>
    <xf numFmtId="199" fontId="75" fillId="0" borderId="20" xfId="76" applyNumberFormat="1" applyFont="1" applyFill="1" applyBorder="1" applyAlignment="1" applyProtection="1">
      <alignment horizontal="right"/>
      <protection/>
    </xf>
    <xf numFmtId="0" fontId="74" fillId="0" borderId="0" xfId="153" applyFont="1" applyBorder="1" applyAlignment="1">
      <alignment/>
      <protection/>
    </xf>
    <xf numFmtId="0" fontId="93" fillId="0" borderId="0" xfId="76" applyNumberFormat="1" applyFont="1" applyFill="1" applyBorder="1" applyAlignment="1" applyProtection="1">
      <alignment horizontal="center"/>
      <protection/>
    </xf>
    <xf numFmtId="209" fontId="93" fillId="0" borderId="0" xfId="76" applyNumberFormat="1" applyFont="1" applyFill="1" applyBorder="1" applyAlignment="1" applyProtection="1">
      <alignment horizontal="right"/>
      <protection/>
    </xf>
    <xf numFmtId="199" fontId="93" fillId="0" borderId="0" xfId="76" applyNumberFormat="1" applyFont="1" applyFill="1" applyBorder="1" applyAlignment="1" applyProtection="1">
      <alignment horizontal="right"/>
      <protection/>
    </xf>
    <xf numFmtId="0" fontId="95" fillId="0" borderId="0" xfId="22" applyFont="1" applyFill="1" applyBorder="1" applyAlignment="1">
      <alignment horizontal="center" vertical="center"/>
      <protection/>
    </xf>
    <xf numFmtId="203" fontId="69" fillId="0" borderId="0" xfId="76" applyNumberFormat="1" applyFont="1" applyFill="1" applyBorder="1" applyAlignment="1" applyProtection="1">
      <alignment horizontal="center" vertical="center"/>
      <protection/>
    </xf>
    <xf numFmtId="0" fontId="40" fillId="0" borderId="0" xfId="22" applyFont="1" applyFill="1">
      <alignment/>
      <protection/>
    </xf>
    <xf numFmtId="208" fontId="53" fillId="0" borderId="0" xfId="153" applyNumberFormat="1" applyFont="1" applyBorder="1" applyAlignment="1">
      <alignment/>
      <protection/>
    </xf>
    <xf numFmtId="208" fontId="53" fillId="0" borderId="0" xfId="153" applyNumberFormat="1" applyFont="1" applyBorder="1" applyAlignment="1">
      <alignment horizontal="right"/>
      <protection/>
    </xf>
    <xf numFmtId="0" fontId="53" fillId="0" borderId="0" xfId="153" applyNumberFormat="1" applyFont="1" applyBorder="1" applyAlignment="1">
      <alignment horizontal="center"/>
      <protection/>
    </xf>
    <xf numFmtId="208" fontId="53" fillId="0" borderId="0" xfId="153" applyNumberFormat="1" applyFont="1" applyBorder="1" applyAlignment="1">
      <alignment horizontal="center"/>
      <protection/>
    </xf>
    <xf numFmtId="199" fontId="53" fillId="0" borderId="0" xfId="76" applyNumberFormat="1" applyFont="1" applyFill="1" applyBorder="1" applyAlignment="1" applyProtection="1">
      <alignment horizontal="right"/>
      <protection/>
    </xf>
    <xf numFmtId="203" fontId="53" fillId="0" borderId="0" xfId="76" applyNumberFormat="1" applyFont="1" applyFill="1" applyBorder="1" applyAlignment="1" applyProtection="1">
      <alignment horizontal="right"/>
      <protection/>
    </xf>
    <xf numFmtId="208" fontId="73" fillId="0" borderId="0" xfId="153" applyNumberFormat="1" applyFont="1" applyBorder="1" applyAlignment="1">
      <alignment horizontal="right"/>
      <protection/>
    </xf>
    <xf numFmtId="199" fontId="88" fillId="0" borderId="0" xfId="76" applyNumberFormat="1" applyFont="1" applyFill="1" applyBorder="1" applyAlignment="1" applyProtection="1">
      <alignment horizontal="right"/>
      <protection/>
    </xf>
    <xf numFmtId="203" fontId="96" fillId="0" borderId="0" xfId="76" applyNumberFormat="1" applyFont="1" applyFill="1" applyBorder="1" applyAlignment="1" applyProtection="1">
      <alignment horizontal="right"/>
      <protection/>
    </xf>
    <xf numFmtId="208" fontId="40" fillId="0" borderId="0" xfId="153" applyNumberFormat="1" applyFont="1" applyBorder="1" applyAlignment="1">
      <alignment horizontal="right"/>
      <protection/>
    </xf>
    <xf numFmtId="208" fontId="40" fillId="0" borderId="0" xfId="153" applyNumberFormat="1" applyFont="1" applyBorder="1" applyAlignment="1">
      <alignment horizontal="center"/>
      <protection/>
    </xf>
    <xf numFmtId="208" fontId="40" fillId="0" borderId="0" xfId="153" applyNumberFormat="1" applyFont="1" applyBorder="1" applyAlignment="1">
      <alignment/>
      <protection/>
    </xf>
    <xf numFmtId="0" fontId="40" fillId="0" borderId="0" xfId="153" applyNumberFormat="1" applyFont="1" applyBorder="1" applyAlignment="1">
      <alignment horizontal="center"/>
      <protection/>
    </xf>
    <xf numFmtId="199" fontId="40" fillId="0" borderId="0" xfId="76" applyNumberFormat="1" applyFont="1" applyFill="1" applyBorder="1" applyAlignment="1" applyProtection="1">
      <alignment horizontal="right"/>
      <protection/>
    </xf>
    <xf numFmtId="203" fontId="40" fillId="0" borderId="0" xfId="76" applyNumberFormat="1" applyFont="1" applyFill="1" applyBorder="1" applyAlignment="1" applyProtection="1">
      <alignment horizontal="right"/>
      <protection/>
    </xf>
    <xf numFmtId="0" fontId="53" fillId="0" borderId="0" xfId="22" applyFont="1" applyBorder="1" applyAlignment="1">
      <alignment horizontal="right"/>
      <protection/>
    </xf>
    <xf numFmtId="208" fontId="73" fillId="0" borderId="0" xfId="153" applyNumberFormat="1" applyFont="1" applyBorder="1" applyAlignment="1">
      <alignment horizontal="center"/>
      <protection/>
    </xf>
    <xf numFmtId="208" fontId="73" fillId="0" borderId="0" xfId="153" applyNumberFormat="1" applyFont="1" applyBorder="1" applyAlignment="1">
      <alignment/>
      <protection/>
    </xf>
    <xf numFmtId="0" fontId="73" fillId="0" borderId="0" xfId="153" applyNumberFormat="1" applyFont="1" applyBorder="1" applyAlignment="1">
      <alignment horizontal="center"/>
      <protection/>
    </xf>
    <xf numFmtId="203" fontId="73" fillId="0" borderId="0" xfId="76" applyNumberFormat="1" applyFont="1" applyFill="1" applyBorder="1" applyAlignment="1" applyProtection="1">
      <alignment horizontal="right"/>
      <protection/>
    </xf>
    <xf numFmtId="0" fontId="73" fillId="0" borderId="0" xfId="22" applyFont="1" applyBorder="1">
      <alignment/>
      <protection/>
    </xf>
    <xf numFmtId="210" fontId="53" fillId="0" borderId="0" xfId="76" applyNumberFormat="1" applyFont="1" applyFill="1" applyBorder="1" applyAlignment="1" applyProtection="1">
      <alignment horizontal="right"/>
      <protection/>
    </xf>
    <xf numFmtId="208" fontId="40" fillId="0" borderId="0" xfId="153" applyNumberFormat="1" applyFont="1" applyBorder="1">
      <alignment/>
      <protection/>
    </xf>
    <xf numFmtId="208" fontId="40" fillId="0" borderId="19" xfId="153" applyNumberFormat="1" applyFont="1" applyBorder="1" applyAlignment="1">
      <alignment horizontal="center"/>
      <protection/>
    </xf>
    <xf numFmtId="199" fontId="40" fillId="0" borderId="19" xfId="22" applyNumberFormat="1" applyFont="1" applyFill="1" applyBorder="1" applyAlignment="1">
      <alignment horizontal="right"/>
      <protection/>
    </xf>
    <xf numFmtId="203" fontId="40" fillId="0" borderId="0" xfId="22" applyNumberFormat="1" applyFont="1" applyBorder="1" applyAlignment="1">
      <alignment horizontal="right"/>
      <protection/>
    </xf>
    <xf numFmtId="208" fontId="73" fillId="0" borderId="0" xfId="153" applyNumberFormat="1" applyFont="1" applyBorder="1" applyAlignment="1">
      <alignment horizontal="left"/>
      <protection/>
    </xf>
    <xf numFmtId="199" fontId="40" fillId="0" borderId="0" xfId="22" applyNumberFormat="1" applyFont="1" applyBorder="1" applyAlignment="1">
      <alignment horizontal="right"/>
      <protection/>
    </xf>
    <xf numFmtId="199" fontId="88" fillId="0" borderId="0" xfId="22" applyNumberFormat="1" applyFont="1" applyBorder="1">
      <alignment/>
      <protection/>
    </xf>
    <xf numFmtId="199" fontId="40" fillId="0" borderId="0" xfId="22" applyNumberFormat="1" applyFont="1">
      <alignment/>
      <protection/>
    </xf>
    <xf numFmtId="199" fontId="95" fillId="0" borderId="0" xfId="22" applyNumberFormat="1" applyFont="1" applyBorder="1" applyAlignment="1">
      <alignment horizontal="left"/>
      <protection/>
    </xf>
    <xf numFmtId="199" fontId="40" fillId="0" borderId="0" xfId="22" applyNumberFormat="1" applyFont="1" applyAlignment="1">
      <alignment horizontal="center"/>
      <protection/>
    </xf>
    <xf numFmtId="199" fontId="95" fillId="0" borderId="0" xfId="22" applyNumberFormat="1" applyFont="1" applyBorder="1" applyAlignment="1">
      <alignment/>
      <protection/>
    </xf>
    <xf numFmtId="199" fontId="95" fillId="0" borderId="0" xfId="22" applyNumberFormat="1" applyFont="1" applyBorder="1">
      <alignment/>
      <protection/>
    </xf>
    <xf numFmtId="199" fontId="95" fillId="0" borderId="0" xfId="76" applyNumberFormat="1" applyFont="1" applyFill="1" applyBorder="1" applyAlignment="1" applyProtection="1">
      <alignment horizontal="center"/>
      <protection/>
    </xf>
    <xf numFmtId="199" fontId="88" fillId="0" borderId="0" xfId="22" applyNumberFormat="1" applyFont="1" applyBorder="1" applyAlignment="1">
      <alignment horizontal="left"/>
      <protection/>
    </xf>
    <xf numFmtId="0" fontId="88" fillId="0" borderId="0" xfId="22" applyNumberFormat="1" applyFont="1" applyBorder="1" applyAlignment="1">
      <alignment/>
      <protection/>
    </xf>
    <xf numFmtId="0" fontId="88" fillId="0" borderId="0" xfId="22" applyNumberFormat="1" applyFont="1" applyBorder="1" applyAlignment="1">
      <alignment horizontal="left"/>
      <protection/>
    </xf>
    <xf numFmtId="0" fontId="88" fillId="0" borderId="0" xfId="22" applyNumberFormat="1" applyFont="1" applyBorder="1">
      <alignment/>
      <protection/>
    </xf>
    <xf numFmtId="0" fontId="53" fillId="0" borderId="0" xfId="22" applyNumberFormat="1" applyFont="1" applyAlignment="1">
      <alignment/>
      <protection/>
    </xf>
    <xf numFmtId="199" fontId="69" fillId="0" borderId="0" xfId="22" applyNumberFormat="1" applyFont="1" applyAlignment="1">
      <alignment/>
      <protection/>
    </xf>
    <xf numFmtId="199" fontId="84" fillId="0" borderId="0" xfId="22" applyNumberFormat="1" applyFont="1">
      <alignment/>
      <protection/>
    </xf>
    <xf numFmtId="0" fontId="89" fillId="0" borderId="0" xfId="22" applyFont="1" applyBorder="1" applyAlignment="1">
      <alignment horizontal="center"/>
      <protection/>
    </xf>
    <xf numFmtId="0" fontId="36" fillId="0" borderId="0" xfId="22" applyFont="1" applyBorder="1" applyAlignment="1">
      <alignment horizontal="left" vertical="center" wrapText="1"/>
      <protection/>
    </xf>
    <xf numFmtId="3" fontId="36" fillId="0" borderId="0" xfId="22" applyNumberFormat="1" applyFont="1" applyBorder="1" applyAlignment="1">
      <alignment horizontal="right" vertical="center" wrapText="1"/>
      <protection/>
    </xf>
    <xf numFmtId="0" fontId="36" fillId="0" borderId="0" xfId="76" applyNumberFormat="1" applyFont="1" applyFill="1" applyBorder="1" applyAlignment="1" applyProtection="1">
      <alignment horizontal="center" vertical="center" wrapText="1"/>
      <protection/>
    </xf>
    <xf numFmtId="203" fontId="36" fillId="0" borderId="0" xfId="76" applyNumberFormat="1" applyFont="1" applyFill="1" applyBorder="1" applyAlignment="1" applyProtection="1">
      <alignment horizontal="right" vertical="center" wrapText="1"/>
      <protection/>
    </xf>
    <xf numFmtId="0" fontId="36" fillId="0" borderId="0" xfId="22" applyNumberFormat="1" applyFont="1" applyBorder="1" applyAlignment="1">
      <alignment horizontal="center" vertical="center" wrapText="1"/>
      <protection/>
    </xf>
    <xf numFmtId="203" fontId="36" fillId="0" borderId="0" xfId="22" applyNumberFormat="1" applyFont="1" applyBorder="1" applyAlignment="1">
      <alignment vertical="center" wrapText="1"/>
      <protection/>
    </xf>
    <xf numFmtId="0" fontId="74" fillId="0" borderId="0" xfId="22" applyFont="1" applyBorder="1" applyAlignment="1">
      <alignment horizontal="center" vertical="center" wrapText="1"/>
      <protection/>
    </xf>
    <xf numFmtId="3" fontId="36" fillId="0" borderId="0" xfId="76" applyNumberFormat="1" applyFont="1" applyFill="1" applyBorder="1" applyAlignment="1" applyProtection="1">
      <alignment horizontal="right" vertical="center" wrapText="1"/>
      <protection/>
    </xf>
    <xf numFmtId="0" fontId="74" fillId="0" borderId="0" xfId="76" applyNumberFormat="1" applyFont="1" applyFill="1" applyBorder="1" applyAlignment="1" applyProtection="1">
      <alignment horizontal="center" vertical="center" wrapText="1"/>
      <protection/>
    </xf>
    <xf numFmtId="203" fontId="74" fillId="0" borderId="0" xfId="76" applyNumberFormat="1" applyFont="1" applyFill="1" applyBorder="1" applyAlignment="1" applyProtection="1">
      <alignment horizontal="center" vertical="center" wrapText="1"/>
      <protection/>
    </xf>
    <xf numFmtId="3" fontId="74" fillId="0" borderId="0" xfId="22" applyNumberFormat="1" applyFont="1" applyBorder="1" applyAlignment="1">
      <alignment vertical="center" wrapText="1"/>
      <protection/>
    </xf>
    <xf numFmtId="0" fontId="74" fillId="0" borderId="0" xfId="22" applyNumberFormat="1" applyFont="1" applyBorder="1" applyAlignment="1">
      <alignment horizontal="center" vertical="center" wrapText="1"/>
      <protection/>
    </xf>
    <xf numFmtId="203" fontId="74" fillId="0" borderId="0" xfId="22" applyNumberFormat="1" applyFont="1" applyBorder="1" applyAlignment="1">
      <alignment vertical="center" wrapText="1"/>
      <protection/>
    </xf>
    <xf numFmtId="0" fontId="75" fillId="0" borderId="0" xfId="22" applyFont="1" applyBorder="1" applyAlignment="1">
      <alignment/>
      <protection/>
    </xf>
    <xf numFmtId="3" fontId="74" fillId="0" borderId="0" xfId="22" applyNumberFormat="1" applyFont="1" applyBorder="1" applyAlignment="1">
      <alignment/>
      <protection/>
    </xf>
    <xf numFmtId="203" fontId="74" fillId="0" borderId="0" xfId="22" applyNumberFormat="1" applyFont="1" applyBorder="1">
      <alignment/>
      <protection/>
    </xf>
    <xf numFmtId="203" fontId="36" fillId="0" borderId="0" xfId="22" applyNumberFormat="1" applyFont="1" applyBorder="1" applyAlignment="1">
      <alignment horizontal="center"/>
      <protection/>
    </xf>
    <xf numFmtId="0" fontId="74" fillId="0" borderId="0" xfId="22" applyFont="1" applyBorder="1">
      <alignment/>
      <protection/>
    </xf>
    <xf numFmtId="0" fontId="74" fillId="0" borderId="0" xfId="22" applyFont="1" applyBorder="1" applyAlignment="1">
      <alignment/>
      <protection/>
    </xf>
    <xf numFmtId="203" fontId="74" fillId="0" borderId="0" xfId="22" applyNumberFormat="1" applyFont="1" applyBorder="1" applyAlignment="1">
      <alignment horizontal="center"/>
      <protection/>
    </xf>
    <xf numFmtId="199" fontId="36" fillId="0" borderId="0" xfId="149" applyNumberFormat="1" applyFont="1" applyFill="1" applyAlignment="1">
      <alignment horizontal="right"/>
      <protection/>
    </xf>
    <xf numFmtId="199" fontId="36" fillId="0" borderId="0" xfId="76" applyNumberFormat="1" applyFont="1" applyFill="1" applyBorder="1" applyAlignment="1" applyProtection="1">
      <alignment horizontal="right"/>
      <protection/>
    </xf>
    <xf numFmtId="203" fontId="87" fillId="0" borderId="0" xfId="76" applyNumberFormat="1" applyFont="1" applyFill="1" applyBorder="1" applyAlignment="1" applyProtection="1">
      <alignment horizontal="right" wrapText="1"/>
      <protection/>
    </xf>
    <xf numFmtId="0" fontId="94" fillId="0" borderId="20" xfId="22" applyNumberFormat="1" applyFont="1" applyBorder="1" applyAlignment="1">
      <alignment horizontal="right"/>
      <protection/>
    </xf>
    <xf numFmtId="199" fontId="36" fillId="0" borderId="0" xfId="149" applyNumberFormat="1" applyFont="1" applyFill="1" applyBorder="1" applyAlignment="1">
      <alignment horizontal="right" vertical="center"/>
      <protection/>
    </xf>
    <xf numFmtId="199" fontId="36" fillId="0" borderId="0" xfId="76" applyNumberFormat="1" applyFont="1" applyFill="1" applyBorder="1" applyAlignment="1" applyProtection="1">
      <alignment horizontal="right" vertical="center"/>
      <protection/>
    </xf>
    <xf numFmtId="0" fontId="40" fillId="0" borderId="0" xfId="151" applyFont="1" applyFill="1" applyBorder="1" applyAlignment="1">
      <alignment horizontal="center" vertical="center"/>
      <protection/>
    </xf>
    <xf numFmtId="0" fontId="95" fillId="0" borderId="0" xfId="22" applyFont="1" applyFill="1" applyBorder="1" applyAlignment="1">
      <alignment horizontal="center" vertical="center" wrapText="1"/>
      <protection/>
    </xf>
    <xf numFmtId="0" fontId="40" fillId="0" borderId="0" xfId="151" applyFont="1" applyFill="1" applyBorder="1" applyAlignment="1">
      <alignment horizontal="center" vertical="center" wrapText="1"/>
      <protection/>
    </xf>
    <xf numFmtId="199" fontId="69" fillId="0" borderId="0" xfId="76" applyNumberFormat="1" applyFont="1" applyFill="1" applyBorder="1" applyAlignment="1" applyProtection="1">
      <alignment horizontal="center" vertical="center"/>
      <protection/>
    </xf>
    <xf numFmtId="199" fontId="69" fillId="0" borderId="0" xfId="151" applyNumberFormat="1" applyFont="1" applyFill="1" applyBorder="1" applyAlignment="1">
      <alignment horizontal="center" vertical="center"/>
      <protection/>
    </xf>
    <xf numFmtId="0" fontId="53" fillId="0" borderId="0" xfId="149" applyFont="1" applyFill="1" applyBorder="1">
      <alignment/>
      <protection/>
    </xf>
    <xf numFmtId="199" fontId="40" fillId="0" borderId="0" xfId="149" applyNumberFormat="1" applyFont="1" applyFill="1" applyBorder="1" applyAlignment="1">
      <alignment horizontal="right"/>
      <protection/>
    </xf>
    <xf numFmtId="199" fontId="53" fillId="0" borderId="0" xfId="149" applyNumberFormat="1" applyFont="1" applyFill="1" applyBorder="1" applyAlignment="1">
      <alignment horizontal="right"/>
      <protection/>
    </xf>
    <xf numFmtId="199" fontId="40" fillId="0" borderId="20" xfId="76" applyNumberFormat="1" applyFont="1" applyFill="1" applyBorder="1" applyAlignment="1" applyProtection="1">
      <alignment horizontal="right"/>
      <protection/>
    </xf>
    <xf numFmtId="199" fontId="40" fillId="0" borderId="19" xfId="149" applyNumberFormat="1" applyFont="1" applyFill="1" applyBorder="1" applyAlignment="1">
      <alignment horizontal="right"/>
      <protection/>
    </xf>
    <xf numFmtId="199" fontId="40" fillId="0" borderId="19" xfId="76" applyNumberFormat="1" applyFont="1" applyFill="1" applyBorder="1" applyAlignment="1" applyProtection="1">
      <alignment horizontal="right"/>
      <protection/>
    </xf>
    <xf numFmtId="199" fontId="95" fillId="0" borderId="0" xfId="76" applyNumberFormat="1" applyFont="1" applyFill="1" applyBorder="1" applyAlignment="1" applyProtection="1">
      <alignment/>
      <protection/>
    </xf>
    <xf numFmtId="199" fontId="88" fillId="0" borderId="0" xfId="76" applyNumberFormat="1" applyFont="1" applyFill="1" applyBorder="1" applyAlignment="1" applyProtection="1">
      <alignment/>
      <protection/>
    </xf>
    <xf numFmtId="199" fontId="74" fillId="0" borderId="0" xfId="76" applyNumberFormat="1" applyFont="1" applyFill="1" applyBorder="1" applyAlignment="1" applyProtection="1">
      <alignment/>
      <protection/>
    </xf>
    <xf numFmtId="0" fontId="53" fillId="0" borderId="0" xfId="22" applyFont="1" applyBorder="1" applyAlignment="1">
      <alignment/>
      <protection/>
    </xf>
    <xf numFmtId="0" fontId="36" fillId="0" borderId="0" xfId="22" applyFont="1" applyAlignment="1">
      <alignment horizontal="right"/>
      <protection/>
    </xf>
    <xf numFmtId="0" fontId="36" fillId="0" borderId="0" xfId="22" applyFont="1" applyAlignment="1">
      <alignment/>
      <protection/>
    </xf>
    <xf numFmtId="0" fontId="97" fillId="0" borderId="0" xfId="22" applyFont="1">
      <alignment/>
      <protection/>
    </xf>
    <xf numFmtId="0" fontId="61" fillId="0" borderId="0" xfId="147" applyFont="1" applyAlignment="1">
      <alignment horizontal="left"/>
      <protection/>
    </xf>
    <xf numFmtId="0" fontId="36" fillId="0" borderId="0" xfId="147" applyFont="1" applyAlignment="1">
      <alignment/>
      <protection/>
    </xf>
    <xf numFmtId="0" fontId="72" fillId="0" borderId="20" xfId="22" applyFont="1" applyBorder="1" applyAlignment="1">
      <alignment horizontal="left"/>
      <protection/>
    </xf>
    <xf numFmtId="0" fontId="36" fillId="0" borderId="20" xfId="22" applyFont="1" applyBorder="1" applyAlignment="1">
      <alignment/>
      <protection/>
    </xf>
    <xf numFmtId="0" fontId="40" fillId="0" borderId="0" xfId="22" applyFont="1" applyAlignment="1">
      <alignment horizontal="right"/>
      <protection/>
    </xf>
    <xf numFmtId="0" fontId="40" fillId="0" borderId="0" xfId="22" applyFont="1" applyAlignment="1">
      <alignment/>
      <protection/>
    </xf>
    <xf numFmtId="0" fontId="53" fillId="0" borderId="0" xfId="22" applyFont="1" applyAlignment="1">
      <alignment horizontal="right"/>
      <protection/>
    </xf>
    <xf numFmtId="0" fontId="56" fillId="0" borderId="0" xfId="22" applyFont="1" applyAlignment="1">
      <alignment/>
      <protection/>
    </xf>
    <xf numFmtId="0" fontId="53" fillId="0" borderId="0" xfId="22" applyFont="1" applyAlignment="1">
      <alignment horizontal="right" vertical="center"/>
      <protection/>
    </xf>
    <xf numFmtId="0" fontId="53" fillId="0" borderId="0" xfId="22" applyFont="1" applyFill="1" applyAlignment="1">
      <alignment horizontal="right"/>
      <protection/>
    </xf>
    <xf numFmtId="0" fontId="53" fillId="0" borderId="0" xfId="22" applyFont="1" applyFill="1" applyAlignment="1">
      <alignment/>
      <protection/>
    </xf>
    <xf numFmtId="0" fontId="73" fillId="0" borderId="0" xfId="22" applyFont="1" applyFill="1" applyAlignment="1">
      <alignment horizontal="right"/>
      <protection/>
    </xf>
    <xf numFmtId="0" fontId="73" fillId="0" borderId="0" xfId="22" applyFont="1" applyFill="1" applyAlignment="1">
      <alignment/>
      <protection/>
    </xf>
    <xf numFmtId="0" fontId="40" fillId="0" borderId="0" xfId="22" applyFont="1" applyFill="1" applyAlignment="1">
      <alignment/>
      <protection/>
    </xf>
    <xf numFmtId="0" fontId="53" fillId="0" borderId="0" xfId="22" applyFont="1" applyAlignment="1">
      <alignment/>
      <protection/>
    </xf>
    <xf numFmtId="0" fontId="53" fillId="0" borderId="0" xfId="22" applyFont="1" applyBorder="1" applyAlignment="1">
      <alignment horizontal="justify"/>
      <protection/>
    </xf>
    <xf numFmtId="0" fontId="53" fillId="0" borderId="0" xfId="22" applyFont="1" applyAlignment="1">
      <alignment wrapText="1"/>
      <protection/>
    </xf>
    <xf numFmtId="0" fontId="40" fillId="0" borderId="0" xfId="22" applyFont="1" applyBorder="1" applyAlignment="1">
      <alignment horizontal="left"/>
      <protection/>
    </xf>
    <xf numFmtId="0" fontId="40" fillId="30" borderId="0" xfId="22" applyFont="1" applyFill="1" applyAlignment="1">
      <alignment horizontal="right" vertical="center"/>
      <protection/>
    </xf>
    <xf numFmtId="0" fontId="53" fillId="30" borderId="0" xfId="0" applyFont="1" applyFill="1" applyAlignment="1">
      <alignment/>
    </xf>
    <xf numFmtId="0" fontId="40" fillId="0" borderId="0" xfId="22" applyFont="1" applyAlignment="1">
      <alignment horizontal="right" vertical="top"/>
      <protection/>
    </xf>
    <xf numFmtId="0" fontId="98" fillId="0" borderId="0" xfId="22" applyFont="1" applyAlignment="1">
      <alignment horizontal="right" vertical="top"/>
      <protection/>
    </xf>
    <xf numFmtId="0" fontId="56" fillId="0" borderId="0" xfId="22" applyFont="1" applyBorder="1" applyAlignment="1">
      <alignment horizontal="justify"/>
      <protection/>
    </xf>
    <xf numFmtId="0" fontId="99" fillId="0" borderId="0" xfId="0" applyFont="1" applyAlignment="1">
      <alignment/>
    </xf>
    <xf numFmtId="0" fontId="53" fillId="0" borderId="0" xfId="0" applyFont="1" applyAlignment="1">
      <alignment/>
    </xf>
    <xf numFmtId="0" fontId="73" fillId="0" borderId="0" xfId="22" applyFont="1" applyAlignment="1">
      <alignment horizontal="right"/>
      <protection/>
    </xf>
    <xf numFmtId="0" fontId="73" fillId="0" borderId="0" xfId="0" applyFont="1" applyAlignment="1">
      <alignment/>
    </xf>
    <xf numFmtId="0" fontId="86" fillId="0" borderId="0" xfId="22" applyFont="1" applyAlignment="1">
      <alignment horizontal="right"/>
      <protection/>
    </xf>
    <xf numFmtId="0" fontId="86" fillId="30" borderId="0" xfId="22" applyFont="1" applyFill="1" applyAlignment="1">
      <alignment/>
      <protection/>
    </xf>
    <xf numFmtId="0" fontId="86" fillId="0" borderId="0" xfId="22" applyFont="1" applyAlignment="1">
      <alignment/>
      <protection/>
    </xf>
    <xf numFmtId="203" fontId="86" fillId="0" borderId="0" xfId="76" applyNumberFormat="1" applyFont="1" applyFill="1" applyBorder="1" applyAlignment="1" applyProtection="1">
      <alignment horizontal="right"/>
      <protection/>
    </xf>
    <xf numFmtId="0" fontId="73" fillId="0" borderId="0" xfId="22" applyFont="1" applyAlignment="1">
      <alignment/>
      <protection/>
    </xf>
    <xf numFmtId="0" fontId="55" fillId="0" borderId="0" xfId="22" applyFont="1" applyAlignment="1">
      <alignment horizontal="center"/>
      <protection/>
    </xf>
    <xf numFmtId="0" fontId="55" fillId="0" borderId="0" xfId="22" applyFont="1">
      <alignment/>
      <protection/>
    </xf>
    <xf numFmtId="0" fontId="100" fillId="30" borderId="0" xfId="22" applyFont="1" applyFill="1" applyAlignment="1">
      <alignment horizontal="right"/>
      <protection/>
    </xf>
    <xf numFmtId="0" fontId="101" fillId="30" borderId="0" xfId="0" applyFont="1" applyFill="1" applyAlignment="1">
      <alignment/>
    </xf>
    <xf numFmtId="0" fontId="101" fillId="30" borderId="0" xfId="22" applyFont="1" applyFill="1" applyAlignment="1">
      <alignment horizontal="right"/>
      <protection/>
    </xf>
    <xf numFmtId="0" fontId="55" fillId="0" borderId="0" xfId="22" applyFont="1" applyAlignment="1">
      <alignment/>
      <protection/>
    </xf>
    <xf numFmtId="203" fontId="55" fillId="0" borderId="0" xfId="76" applyNumberFormat="1" applyFont="1" applyFill="1" applyBorder="1" applyAlignment="1" applyProtection="1">
      <alignment horizontal="right"/>
      <protection/>
    </xf>
    <xf numFmtId="0" fontId="40" fillId="30" borderId="0" xfId="22" applyFont="1" applyFill="1" applyAlignment="1">
      <alignment horizontal="right"/>
      <protection/>
    </xf>
    <xf numFmtId="0" fontId="53" fillId="0" borderId="0" xfId="22" applyFont="1" applyAlignment="1">
      <alignment horizontal="justify"/>
      <protection/>
    </xf>
    <xf numFmtId="0" fontId="40" fillId="30" borderId="0" xfId="22" applyFont="1" applyFill="1" applyBorder="1" applyAlignment="1">
      <alignment/>
      <protection/>
    </xf>
    <xf numFmtId="0" fontId="53" fillId="30" borderId="0" xfId="22" applyFont="1" applyFill="1" applyBorder="1" applyAlignment="1">
      <alignment/>
      <protection/>
    </xf>
    <xf numFmtId="0" fontId="56" fillId="0" borderId="0" xfId="22" applyFont="1" applyBorder="1" applyAlignment="1">
      <alignment horizontal="left"/>
      <protection/>
    </xf>
    <xf numFmtId="0" fontId="53" fillId="0" borderId="0" xfId="22" applyFont="1" applyBorder="1" applyAlignment="1">
      <alignment horizontal="left"/>
      <protection/>
    </xf>
    <xf numFmtId="0" fontId="40" fillId="31" borderId="0" xfId="22" applyFont="1" applyFill="1" applyBorder="1" applyAlignment="1">
      <alignment horizontal="left"/>
      <protection/>
    </xf>
    <xf numFmtId="0" fontId="40" fillId="31" borderId="0" xfId="22" applyFont="1" applyFill="1" applyBorder="1" applyAlignment="1">
      <alignment horizontal="justify"/>
      <protection/>
    </xf>
    <xf numFmtId="0" fontId="59" fillId="0" borderId="0" xfId="22" applyFont="1" applyBorder="1" applyAlignment="1">
      <alignment horizontal="justify"/>
      <protection/>
    </xf>
    <xf numFmtId="0" fontId="69" fillId="0" borderId="0" xfId="22" applyFont="1" applyBorder="1" applyAlignment="1">
      <alignment vertical="center"/>
      <protection/>
    </xf>
    <xf numFmtId="0" fontId="69" fillId="0" borderId="0" xfId="0" applyFont="1" applyAlignment="1">
      <alignment vertical="center"/>
    </xf>
    <xf numFmtId="0" fontId="84" fillId="0" borderId="0" xfId="22" applyFont="1" applyBorder="1" applyAlignment="1">
      <alignment horizontal="justify" vertical="top"/>
      <protection/>
    </xf>
    <xf numFmtId="0" fontId="84" fillId="0" borderId="0" xfId="22" applyFont="1" applyBorder="1" applyAlignment="1">
      <alignment vertical="top"/>
      <protection/>
    </xf>
    <xf numFmtId="0" fontId="84" fillId="0" borderId="0" xfId="22" applyFont="1" applyBorder="1" applyAlignment="1">
      <alignment horizontal="justify"/>
      <protection/>
    </xf>
    <xf numFmtId="0" fontId="84" fillId="0" borderId="0" xfId="0" applyFont="1" applyAlignment="1">
      <alignment/>
    </xf>
    <xf numFmtId="0" fontId="102" fillId="0" borderId="0" xfId="22" applyFont="1" applyAlignment="1">
      <alignment horizontal="right" vertical="center"/>
      <protection/>
    </xf>
    <xf numFmtId="0" fontId="102" fillId="0" borderId="0" xfId="22" applyFont="1" applyBorder="1" applyAlignment="1">
      <alignment vertical="center"/>
      <protection/>
    </xf>
    <xf numFmtId="0" fontId="102" fillId="0" borderId="0" xfId="0" applyFont="1" applyAlignment="1">
      <alignment vertical="center"/>
    </xf>
    <xf numFmtId="0" fontId="103" fillId="0" borderId="0" xfId="22" applyFont="1" applyBorder="1" applyAlignment="1">
      <alignment vertical="top"/>
      <protection/>
    </xf>
    <xf numFmtId="0" fontId="53" fillId="0" borderId="0" xfId="0" applyFont="1" applyAlignment="1">
      <alignment vertical="top"/>
    </xf>
    <xf numFmtId="0" fontId="103" fillId="0" borderId="0" xfId="22" applyFont="1" applyBorder="1" applyAlignment="1">
      <alignment horizontal="justify"/>
      <protection/>
    </xf>
    <xf numFmtId="0" fontId="40" fillId="0" borderId="0" xfId="22" applyFont="1" applyAlignment="1">
      <alignment horizontal="right" wrapText="1"/>
      <protection/>
    </xf>
    <xf numFmtId="0" fontId="40" fillId="0" borderId="0" xfId="22" applyFont="1" applyAlignment="1">
      <alignment horizontal="justify"/>
      <protection/>
    </xf>
    <xf numFmtId="182" fontId="69" fillId="0" borderId="0" xfId="76" applyNumberFormat="1" applyFont="1" applyFill="1" applyBorder="1" applyAlignment="1" applyProtection="1">
      <alignment horizontal="right"/>
      <protection/>
    </xf>
    <xf numFmtId="203" fontId="40" fillId="0" borderId="21" xfId="76" applyNumberFormat="1" applyFont="1" applyFill="1" applyBorder="1" applyAlignment="1" applyProtection="1">
      <alignment horizontal="right"/>
      <protection/>
    </xf>
    <xf numFmtId="203" fontId="40" fillId="0" borderId="20" xfId="76" applyNumberFormat="1" applyFont="1" applyFill="1" applyBorder="1" applyAlignment="1" applyProtection="1">
      <alignment horizontal="center"/>
      <protection/>
    </xf>
    <xf numFmtId="203" fontId="40" fillId="0" borderId="0" xfId="76" applyNumberFormat="1" applyFont="1" applyFill="1" applyBorder="1" applyAlignment="1" applyProtection="1">
      <alignment horizontal="center"/>
      <protection/>
    </xf>
    <xf numFmtId="0" fontId="73" fillId="0" borderId="0" xfId="22" applyFont="1" applyFill="1" applyAlignment="1">
      <alignment horizontal="center"/>
      <protection/>
    </xf>
    <xf numFmtId="203" fontId="40" fillId="0" borderId="4" xfId="76" applyNumberFormat="1" applyFont="1" applyFill="1" applyBorder="1" applyAlignment="1" applyProtection="1">
      <alignment horizontal="center"/>
      <protection/>
    </xf>
    <xf numFmtId="0" fontId="53" fillId="0" borderId="0" xfId="22" applyFont="1" applyAlignment="1">
      <alignment horizontal="left"/>
      <protection/>
    </xf>
    <xf numFmtId="0" fontId="73" fillId="0" borderId="0" xfId="22" applyFont="1" applyFill="1" applyAlignment="1">
      <alignment horizontal="left"/>
      <protection/>
    </xf>
    <xf numFmtId="0" fontId="40" fillId="0" borderId="0" xfId="22" applyFont="1" applyFill="1" applyAlignment="1">
      <alignment horizontal="right"/>
      <protection/>
    </xf>
    <xf numFmtId="0" fontId="40" fillId="0" borderId="0" xfId="22" applyFont="1" applyFill="1" applyBorder="1" applyAlignment="1">
      <alignment/>
      <protection/>
    </xf>
    <xf numFmtId="203" fontId="40" fillId="0" borderId="22" xfId="76" applyNumberFormat="1" applyFont="1" applyFill="1" applyBorder="1" applyAlignment="1" applyProtection="1">
      <alignment horizontal="right"/>
      <protection/>
    </xf>
    <xf numFmtId="0" fontId="53" fillId="0" borderId="0" xfId="22" applyFont="1" applyAlignment="1">
      <alignment horizontal="left" indent="1"/>
      <protection/>
    </xf>
    <xf numFmtId="0" fontId="53" fillId="0" borderId="0" xfId="22" applyFont="1" applyFill="1" applyAlignment="1">
      <alignment horizontal="left" indent="1"/>
      <protection/>
    </xf>
    <xf numFmtId="0" fontId="53" fillId="0" borderId="0" xfId="22" applyFont="1" applyFill="1" applyAlignment="1">
      <alignment horizontal="left"/>
      <protection/>
    </xf>
    <xf numFmtId="0" fontId="40" fillId="0" borderId="0" xfId="22" applyFont="1" applyAlignment="1">
      <alignment horizontal="left"/>
      <protection/>
    </xf>
    <xf numFmtId="0" fontId="40" fillId="0" borderId="20" xfId="22" applyFont="1" applyBorder="1" applyAlignment="1">
      <alignment/>
      <protection/>
    </xf>
    <xf numFmtId="0" fontId="40" fillId="0" borderId="20" xfId="76" applyNumberFormat="1" applyFont="1" applyFill="1" applyBorder="1" applyAlignment="1" applyProtection="1">
      <alignment horizontal="center" wrapText="1"/>
      <protection/>
    </xf>
    <xf numFmtId="0" fontId="40" fillId="0" borderId="0" xfId="76" applyNumberFormat="1" applyFont="1" applyFill="1" applyBorder="1" applyAlignment="1" applyProtection="1">
      <alignment horizontal="center" wrapText="1"/>
      <protection/>
    </xf>
    <xf numFmtId="0" fontId="40" fillId="0" borderId="20" xfId="76" applyNumberFormat="1" applyFont="1" applyFill="1" applyBorder="1" applyAlignment="1" applyProtection="1">
      <alignment horizontal="center" vertical="center" wrapText="1"/>
      <protection/>
    </xf>
    <xf numFmtId="0" fontId="53" fillId="0" borderId="0" xfId="76" applyNumberFormat="1" applyFont="1" applyFill="1" applyBorder="1" applyAlignment="1" applyProtection="1">
      <alignment wrapText="1"/>
      <protection/>
    </xf>
    <xf numFmtId="203" fontId="53" fillId="0" borderId="0" xfId="76" applyNumberFormat="1" applyFont="1" applyFill="1" applyBorder="1" applyAlignment="1" applyProtection="1">
      <alignment horizontal="right" wrapText="1"/>
      <protection/>
    </xf>
    <xf numFmtId="210" fontId="40" fillId="0" borderId="0" xfId="76" applyNumberFormat="1" applyFont="1" applyFill="1" applyBorder="1" applyAlignment="1" applyProtection="1">
      <alignment horizontal="right" wrapText="1"/>
      <protection/>
    </xf>
    <xf numFmtId="203" fontId="53" fillId="0" borderId="0" xfId="76" applyNumberFormat="1" applyFont="1" applyFill="1" applyBorder="1" applyAlignment="1" applyProtection="1">
      <alignment wrapText="1"/>
      <protection/>
    </xf>
    <xf numFmtId="210" fontId="40" fillId="0" borderId="0" xfId="76" applyNumberFormat="1" applyFont="1" applyFill="1" applyBorder="1" applyAlignment="1" applyProtection="1">
      <alignment horizontal="right"/>
      <protection/>
    </xf>
    <xf numFmtId="203" fontId="73" fillId="0" borderId="0" xfId="76" applyNumberFormat="1" applyFont="1" applyFill="1" applyBorder="1" applyAlignment="1" applyProtection="1">
      <alignment wrapText="1"/>
      <protection/>
    </xf>
    <xf numFmtId="203" fontId="73" fillId="0" borderId="0" xfId="76" applyNumberFormat="1" applyFont="1" applyFill="1" applyBorder="1" applyAlignment="1" applyProtection="1">
      <alignment horizontal="right" wrapText="1"/>
      <protection/>
    </xf>
    <xf numFmtId="0" fontId="73" fillId="0" borderId="0" xfId="22" applyFont="1" applyBorder="1" applyAlignment="1">
      <alignment/>
      <protection/>
    </xf>
    <xf numFmtId="0" fontId="53" fillId="0" borderId="20" xfId="22" applyFont="1" applyBorder="1" applyAlignment="1">
      <alignment/>
      <protection/>
    </xf>
    <xf numFmtId="203" fontId="53" fillId="0" borderId="20" xfId="76" applyNumberFormat="1" applyFont="1" applyFill="1" applyBorder="1" applyAlignment="1" applyProtection="1">
      <alignment wrapText="1"/>
      <protection/>
    </xf>
    <xf numFmtId="210" fontId="40" fillId="0" borderId="20" xfId="76" applyNumberFormat="1" applyFont="1" applyFill="1" applyBorder="1" applyAlignment="1" applyProtection="1">
      <alignment horizontal="right"/>
      <protection/>
    </xf>
    <xf numFmtId="203" fontId="53" fillId="0" borderId="0" xfId="76" applyNumberFormat="1" applyFont="1" applyFill="1" applyBorder="1" applyAlignment="1" applyProtection="1">
      <alignment horizontal="center"/>
      <protection/>
    </xf>
    <xf numFmtId="203" fontId="73" fillId="0" borderId="0" xfId="76" applyNumberFormat="1" applyFont="1" applyFill="1" applyBorder="1" applyAlignment="1" applyProtection="1">
      <alignment horizontal="center"/>
      <protection/>
    </xf>
    <xf numFmtId="203" fontId="53" fillId="0" borderId="20" xfId="76" applyNumberFormat="1" applyFont="1" applyFill="1" applyBorder="1" applyAlignment="1" applyProtection="1">
      <alignment horizontal="center"/>
      <protection/>
    </xf>
    <xf numFmtId="0" fontId="53" fillId="0" borderId="19" xfId="22" applyFont="1" applyBorder="1" applyAlignment="1">
      <alignment/>
      <protection/>
    </xf>
    <xf numFmtId="203" fontId="53" fillId="0" borderId="19" xfId="76" applyNumberFormat="1" applyFont="1" applyFill="1" applyBorder="1" applyAlignment="1" applyProtection="1">
      <alignment horizontal="center"/>
      <protection/>
    </xf>
    <xf numFmtId="210" fontId="40" fillId="0" borderId="19" xfId="76" applyNumberFormat="1" applyFont="1" applyFill="1" applyBorder="1" applyAlignment="1" applyProtection="1">
      <alignment horizontal="right"/>
      <protection/>
    </xf>
    <xf numFmtId="0" fontId="53" fillId="0" borderId="0" xfId="22" applyFont="1" applyFill="1" applyBorder="1" applyAlignment="1">
      <alignment/>
      <protection/>
    </xf>
    <xf numFmtId="0" fontId="53" fillId="0" borderId="0" xfId="22" applyFont="1" applyFill="1" applyBorder="1" applyAlignment="1">
      <alignment wrapText="1"/>
      <protection/>
    </xf>
    <xf numFmtId="0" fontId="40" fillId="0" borderId="0" xfId="22" applyFont="1" applyBorder="1" applyAlignment="1">
      <alignment/>
      <protection/>
    </xf>
    <xf numFmtId="203" fontId="40" fillId="0" borderId="0" xfId="76" applyNumberFormat="1" applyFont="1" applyFill="1" applyBorder="1" applyAlignment="1" applyProtection="1">
      <alignment horizontal="right" wrapText="1"/>
      <protection/>
    </xf>
    <xf numFmtId="203" fontId="53" fillId="0" borderId="20" xfId="76" applyNumberFormat="1" applyFont="1" applyFill="1" applyBorder="1" applyAlignment="1" applyProtection="1">
      <alignment horizontal="right"/>
      <protection/>
    </xf>
    <xf numFmtId="203" fontId="40" fillId="0" borderId="20" xfId="76" applyNumberFormat="1" applyFont="1" applyFill="1" applyBorder="1" applyAlignment="1" applyProtection="1">
      <alignment horizontal="right"/>
      <protection/>
    </xf>
    <xf numFmtId="203" fontId="40" fillId="0" borderId="0" xfId="76" applyNumberFormat="1" applyFont="1" applyFill="1" applyBorder="1" applyAlignment="1" applyProtection="1">
      <alignment horizontal="left"/>
      <protection/>
    </xf>
    <xf numFmtId="203" fontId="53" fillId="0" borderId="0" xfId="76" applyNumberFormat="1" applyFont="1" applyFill="1" applyBorder="1" applyAlignment="1" applyProtection="1">
      <alignment horizontal="left"/>
      <protection/>
    </xf>
    <xf numFmtId="203" fontId="53" fillId="0" borderId="19" xfId="76" applyNumberFormat="1" applyFont="1" applyFill="1" applyBorder="1" applyAlignment="1" applyProtection="1">
      <alignment horizontal="left"/>
      <protection/>
    </xf>
    <xf numFmtId="203" fontId="53" fillId="0" borderId="19" xfId="76" applyNumberFormat="1" applyFont="1" applyFill="1" applyBorder="1" applyAlignment="1" applyProtection="1">
      <alignment horizontal="right"/>
      <protection/>
    </xf>
    <xf numFmtId="203" fontId="40" fillId="0" borderId="19" xfId="76" applyNumberFormat="1" applyFont="1" applyFill="1" applyBorder="1" applyAlignment="1" applyProtection="1">
      <alignment horizontal="right"/>
      <protection/>
    </xf>
    <xf numFmtId="180" fontId="53" fillId="0" borderId="0" xfId="76" applyFont="1" applyFill="1" applyBorder="1" applyAlignment="1" applyProtection="1">
      <alignment horizontal="right" wrapText="1"/>
      <protection/>
    </xf>
    <xf numFmtId="180" fontId="53" fillId="0" borderId="0" xfId="76" applyFont="1" applyFill="1" applyBorder="1" applyAlignment="1" applyProtection="1">
      <alignment horizontal="right"/>
      <protection/>
    </xf>
    <xf numFmtId="210" fontId="53" fillId="0" borderId="19" xfId="76" applyNumberFormat="1" applyFont="1" applyFill="1" applyBorder="1" applyAlignment="1" applyProtection="1">
      <alignment horizontal="right"/>
      <protection/>
    </xf>
    <xf numFmtId="0" fontId="73" fillId="0" borderId="0" xfId="22" applyFont="1" applyAlignment="1">
      <alignment horizontal="left" indent="1"/>
      <protection/>
    </xf>
    <xf numFmtId="49" fontId="73" fillId="0" borderId="0" xfId="22" applyNumberFormat="1" applyFont="1" applyFill="1" applyAlignment="1">
      <alignment horizontal="left" indent="1"/>
      <protection/>
    </xf>
    <xf numFmtId="0" fontId="40" fillId="0" borderId="20" xfId="22" applyFont="1" applyBorder="1" applyAlignment="1">
      <alignment horizontal="left"/>
      <protection/>
    </xf>
    <xf numFmtId="0" fontId="40" fillId="0" borderId="20" xfId="22" applyFont="1" applyBorder="1" applyAlignment="1">
      <alignment horizontal="center"/>
      <protection/>
    </xf>
    <xf numFmtId="0" fontId="40" fillId="0" borderId="0" xfId="22" applyFont="1" applyBorder="1" applyAlignment="1">
      <alignment horizontal="center"/>
      <protection/>
    </xf>
    <xf numFmtId="0" fontId="40" fillId="0" borderId="0" xfId="76" applyNumberFormat="1" applyFont="1" applyFill="1" applyBorder="1" applyAlignment="1" applyProtection="1">
      <alignment horizontal="center" vertical="center" wrapText="1"/>
      <protection/>
    </xf>
    <xf numFmtId="0" fontId="53" fillId="0" borderId="0" xfId="22" applyFont="1" applyBorder="1" applyAlignment="1">
      <alignment horizontal="center"/>
      <protection/>
    </xf>
    <xf numFmtId="0" fontId="53" fillId="0" borderId="20" xfId="22" applyFont="1" applyFill="1" applyBorder="1" applyAlignment="1">
      <alignment/>
      <protection/>
    </xf>
    <xf numFmtId="203" fontId="40" fillId="0" borderId="0" xfId="22" applyNumberFormat="1" applyFont="1" applyBorder="1" applyAlignment="1">
      <alignment horizontal="center"/>
      <protection/>
    </xf>
    <xf numFmtId="0" fontId="53" fillId="0" borderId="19" xfId="22" applyFont="1" applyFill="1" applyBorder="1" applyAlignment="1">
      <alignment/>
      <protection/>
    </xf>
    <xf numFmtId="180" fontId="53" fillId="0" borderId="0" xfId="76" applyFont="1" applyFill="1" applyBorder="1" applyAlignment="1" applyProtection="1">
      <alignment horizontal="left"/>
      <protection/>
    </xf>
    <xf numFmtId="0" fontId="73" fillId="0" borderId="0" xfId="22" applyFont="1" applyAlignment="1">
      <alignment horizontal="left"/>
      <protection/>
    </xf>
    <xf numFmtId="0" fontId="73" fillId="0" borderId="0" xfId="22" applyFont="1" applyBorder="1" applyAlignment="1">
      <alignment horizontal="left"/>
      <protection/>
    </xf>
    <xf numFmtId="0" fontId="73" fillId="0" borderId="0" xfId="22" applyFont="1" applyFill="1" applyBorder="1" applyAlignment="1">
      <alignment horizontal="left"/>
      <protection/>
    </xf>
    <xf numFmtId="203" fontId="73" fillId="0" borderId="0" xfId="22" applyNumberFormat="1" applyFont="1" applyFill="1" applyAlignment="1">
      <alignment/>
      <protection/>
    </xf>
    <xf numFmtId="0" fontId="55" fillId="0" borderId="0" xfId="22" applyFont="1" applyFill="1" applyAlignment="1">
      <alignment/>
      <protection/>
    </xf>
    <xf numFmtId="203" fontId="73" fillId="0" borderId="0" xfId="22" applyNumberFormat="1" applyFont="1" applyAlignment="1">
      <alignment/>
      <protection/>
    </xf>
    <xf numFmtId="0" fontId="40" fillId="0" borderId="0" xfId="22" applyFont="1" applyAlignment="1">
      <alignment horizontal="center" wrapText="1"/>
      <protection/>
    </xf>
    <xf numFmtId="0" fontId="86" fillId="0" borderId="0" xfId="22" applyFont="1" applyFill="1" applyAlignment="1">
      <alignment/>
      <protection/>
    </xf>
    <xf numFmtId="0" fontId="86" fillId="0" borderId="0" xfId="22" applyFont="1" applyFill="1" applyAlignment="1">
      <alignment horizontal="center"/>
      <protection/>
    </xf>
    <xf numFmtId="210" fontId="40" fillId="0" borderId="0" xfId="76" applyNumberFormat="1" applyFont="1" applyFill="1" applyBorder="1" applyAlignment="1" applyProtection="1">
      <alignment/>
      <protection/>
    </xf>
    <xf numFmtId="210" fontId="53" fillId="0" borderId="0" xfId="76" applyNumberFormat="1" applyFont="1" applyFill="1" applyBorder="1" applyAlignment="1" applyProtection="1">
      <alignment/>
      <protection/>
    </xf>
    <xf numFmtId="0" fontId="86" fillId="0" borderId="0" xfId="22" applyFont="1" applyAlignment="1">
      <alignment horizontal="right" wrapText="1"/>
      <protection/>
    </xf>
    <xf numFmtId="0" fontId="73" fillId="0" borderId="0" xfId="22" applyFont="1" applyAlignment="1">
      <alignment horizontal="justify" wrapText="1"/>
      <protection/>
    </xf>
    <xf numFmtId="203" fontId="53" fillId="0" borderId="0" xfId="76" applyNumberFormat="1" applyFont="1" applyFill="1" applyBorder="1" applyAlignment="1" applyProtection="1">
      <alignment horizontal="center" wrapText="1"/>
      <protection/>
    </xf>
    <xf numFmtId="0" fontId="73" fillId="0" borderId="0" xfId="22" applyFont="1" applyFill="1" applyBorder="1" applyAlignment="1">
      <alignment horizontal="left" wrapText="1"/>
      <protection/>
    </xf>
    <xf numFmtId="0" fontId="73" fillId="0" borderId="0" xfId="22" applyFont="1" applyFill="1" applyBorder="1" applyAlignment="1">
      <alignment wrapText="1"/>
      <protection/>
    </xf>
    <xf numFmtId="0" fontId="53" fillId="0" borderId="0" xfId="22" applyFont="1" applyFill="1" applyBorder="1" applyAlignment="1">
      <alignment horizontal="center" wrapText="1"/>
      <protection/>
    </xf>
    <xf numFmtId="0" fontId="40" fillId="0" borderId="20" xfId="22" applyFont="1" applyFill="1" applyBorder="1" applyAlignment="1">
      <alignment horizontal="center" wrapText="1"/>
      <protection/>
    </xf>
    <xf numFmtId="0" fontId="40" fillId="0" borderId="0" xfId="22" applyFont="1" applyFill="1" applyBorder="1" applyAlignment="1">
      <alignment horizontal="center" wrapText="1"/>
      <protection/>
    </xf>
    <xf numFmtId="0" fontId="40" fillId="0" borderId="0" xfId="22" applyFont="1" applyFill="1" applyBorder="1" applyAlignment="1">
      <alignment wrapText="1"/>
      <protection/>
    </xf>
    <xf numFmtId="0" fontId="73" fillId="0" borderId="19" xfId="22" applyFont="1" applyFill="1" applyBorder="1" applyAlignment="1">
      <alignment wrapText="1"/>
      <protection/>
    </xf>
    <xf numFmtId="0" fontId="40" fillId="0" borderId="0" xfId="22" applyFont="1" applyAlignment="1">
      <alignment horizontal="center"/>
      <protection/>
    </xf>
    <xf numFmtId="0" fontId="40" fillId="0" borderId="4" xfId="22" applyFont="1" applyBorder="1" applyAlignment="1">
      <alignment horizontal="center"/>
      <protection/>
    </xf>
    <xf numFmtId="203" fontId="40" fillId="0" borderId="4" xfId="76" applyNumberFormat="1" applyFont="1" applyFill="1" applyBorder="1" applyAlignment="1" applyProtection="1">
      <alignment horizontal="right"/>
      <protection/>
    </xf>
    <xf numFmtId="203" fontId="40" fillId="0" borderId="21" xfId="76" applyNumberFormat="1" applyFont="1" applyFill="1" applyBorder="1" applyAlignment="1" applyProtection="1">
      <alignment horizontal="center"/>
      <protection/>
    </xf>
    <xf numFmtId="0" fontId="53" fillId="0" borderId="0" xfId="22" applyFont="1" applyBorder="1" applyAlignment="1">
      <alignment wrapText="1"/>
      <protection/>
    </xf>
    <xf numFmtId="0" fontId="40" fillId="0" borderId="20" xfId="22" applyFont="1" applyBorder="1" applyAlignment="1">
      <alignment horizontal="center" wrapText="1"/>
      <protection/>
    </xf>
    <xf numFmtId="203" fontId="40" fillId="0" borderId="20" xfId="76" applyNumberFormat="1" applyFont="1" applyFill="1" applyBorder="1" applyAlignment="1" applyProtection="1">
      <alignment horizontal="center" wrapText="1"/>
      <protection/>
    </xf>
    <xf numFmtId="180" fontId="53" fillId="0" borderId="0" xfId="76" applyFont="1" applyFill="1" applyBorder="1" applyAlignment="1" applyProtection="1">
      <alignment/>
      <protection/>
    </xf>
    <xf numFmtId="0" fontId="40" fillId="0" borderId="19" xfId="22" applyFont="1" applyBorder="1" applyAlignment="1">
      <alignment/>
      <protection/>
    </xf>
    <xf numFmtId="0" fontId="73" fillId="0" borderId="0" xfId="22" applyFont="1" applyAlignment="1">
      <alignment horizontal="center"/>
      <protection/>
    </xf>
    <xf numFmtId="203" fontId="69" fillId="0" borderId="0" xfId="76" applyNumberFormat="1" applyFont="1" applyFill="1" applyBorder="1" applyAlignment="1" applyProtection="1">
      <alignment horizontal="right"/>
      <protection/>
    </xf>
    <xf numFmtId="9" fontId="53" fillId="0" borderId="0" xfId="160" applyFont="1" applyFill="1" applyBorder="1" applyAlignment="1" applyProtection="1">
      <alignment horizontal="right"/>
      <protection/>
    </xf>
    <xf numFmtId="9" fontId="73" fillId="0" borderId="0" xfId="160" applyFont="1" applyFill="1" applyBorder="1" applyAlignment="1" applyProtection="1">
      <alignment horizontal="right"/>
      <protection/>
    </xf>
    <xf numFmtId="203" fontId="73" fillId="0" borderId="19" xfId="76" applyNumberFormat="1" applyFont="1" applyFill="1" applyBorder="1" applyAlignment="1" applyProtection="1">
      <alignment horizontal="right"/>
      <protection/>
    </xf>
    <xf numFmtId="0" fontId="56" fillId="0" borderId="0" xfId="22" applyFont="1" applyAlignment="1">
      <alignment horizontal="right"/>
      <protection/>
    </xf>
    <xf numFmtId="0" fontId="56" fillId="0" borderId="0" xfId="22" applyFont="1" applyFill="1" applyAlignment="1">
      <alignment/>
      <protection/>
    </xf>
    <xf numFmtId="203" fontId="56" fillId="0" borderId="0" xfId="76" applyNumberFormat="1" applyFont="1" applyFill="1" applyBorder="1" applyAlignment="1" applyProtection="1">
      <alignment horizontal="center"/>
      <protection/>
    </xf>
    <xf numFmtId="203" fontId="56" fillId="0" borderId="0" xfId="76" applyNumberFormat="1" applyFont="1" applyFill="1" applyBorder="1" applyAlignment="1" applyProtection="1">
      <alignment/>
      <protection/>
    </xf>
    <xf numFmtId="203" fontId="56" fillId="0" borderId="0" xfId="76" applyNumberFormat="1" applyFont="1" applyFill="1" applyBorder="1" applyAlignment="1" applyProtection="1">
      <alignment horizontal="right"/>
      <protection/>
    </xf>
    <xf numFmtId="203" fontId="84" fillId="0" borderId="0" xfId="76" applyNumberFormat="1" applyFont="1" applyFill="1" applyBorder="1" applyAlignment="1" applyProtection="1">
      <alignment horizontal="right"/>
      <protection/>
    </xf>
    <xf numFmtId="0" fontId="40" fillId="0" borderId="0" xfId="22" applyFont="1" applyFill="1" applyAlignment="1">
      <alignment horizontal="justify"/>
      <protection/>
    </xf>
    <xf numFmtId="0" fontId="53" fillId="0" borderId="0" xfId="22" applyFont="1" applyFill="1" applyAlignment="1">
      <alignment horizontal="justify"/>
      <protection/>
    </xf>
    <xf numFmtId="0" fontId="73" fillId="0" borderId="0" xfId="22" applyFont="1" applyFill="1" applyAlignment="1">
      <alignment horizontal="justify"/>
      <protection/>
    </xf>
    <xf numFmtId="0" fontId="40" fillId="0" borderId="0" xfId="22" applyFont="1" applyFill="1" applyAlignment="1">
      <alignment horizontal="left"/>
      <protection/>
    </xf>
    <xf numFmtId="0" fontId="40" fillId="0" borderId="0" xfId="22" applyFont="1" applyFill="1" applyBorder="1" applyAlignment="1">
      <alignment horizontal="left"/>
      <protection/>
    </xf>
    <xf numFmtId="0" fontId="40" fillId="0" borderId="0" xfId="22" applyFont="1" applyFill="1" applyBorder="1" applyAlignment="1">
      <alignment horizontal="center"/>
      <protection/>
    </xf>
    <xf numFmtId="0" fontId="53" fillId="0" borderId="0" xfId="22" applyFont="1" applyFill="1" applyBorder="1" applyAlignment="1">
      <alignment horizontal="left"/>
      <protection/>
    </xf>
    <xf numFmtId="203" fontId="40" fillId="0" borderId="0" xfId="76" applyNumberFormat="1" applyFont="1" applyFill="1" applyBorder="1" applyAlignment="1" applyProtection="1">
      <alignment horizontal="center" wrapText="1"/>
      <protection/>
    </xf>
    <xf numFmtId="0" fontId="56" fillId="0" borderId="0" xfId="22" applyFont="1" applyFill="1" applyBorder="1" applyAlignment="1">
      <alignment horizontal="left"/>
      <protection/>
    </xf>
    <xf numFmtId="0" fontId="57" fillId="0" borderId="0" xfId="22" applyFont="1" applyFill="1" applyBorder="1" applyAlignment="1">
      <alignment horizontal="center"/>
      <protection/>
    </xf>
    <xf numFmtId="203" fontId="57" fillId="0" borderId="0" xfId="76" applyNumberFormat="1" applyFont="1" applyFill="1" applyBorder="1" applyAlignment="1" applyProtection="1">
      <alignment horizontal="right" wrapText="1"/>
      <protection/>
    </xf>
    <xf numFmtId="0" fontId="56" fillId="0" borderId="0" xfId="22" applyFont="1" applyFill="1" applyBorder="1" applyAlignment="1">
      <alignment horizontal="center"/>
      <protection/>
    </xf>
    <xf numFmtId="0" fontId="53" fillId="0" borderId="0" xfId="22" applyFont="1" applyFill="1" applyBorder="1" applyAlignment="1">
      <alignment horizontal="center"/>
      <protection/>
    </xf>
    <xf numFmtId="0" fontId="56" fillId="0" borderId="0" xfId="0" applyFont="1" applyAlignment="1">
      <alignment/>
    </xf>
    <xf numFmtId="0" fontId="57" fillId="0" borderId="0" xfId="0" applyFont="1" applyAlignment="1">
      <alignment/>
    </xf>
    <xf numFmtId="0" fontId="53" fillId="0" borderId="0" xfId="22" applyNumberFormat="1" applyFont="1" applyBorder="1" applyAlignment="1">
      <alignment/>
      <protection/>
    </xf>
    <xf numFmtId="199" fontId="40" fillId="0" borderId="0" xfId="22" applyNumberFormat="1" applyFont="1" applyAlignment="1">
      <alignment/>
      <protection/>
    </xf>
    <xf numFmtId="199" fontId="69" fillId="0" borderId="0" xfId="22" applyNumberFormat="1" applyFont="1" applyBorder="1" applyAlignment="1">
      <alignment/>
      <protection/>
    </xf>
    <xf numFmtId="199" fontId="69" fillId="0" borderId="0" xfId="76" applyNumberFormat="1" applyFont="1" applyFill="1" applyBorder="1" applyAlignment="1" applyProtection="1">
      <alignment/>
      <protection/>
    </xf>
    <xf numFmtId="0" fontId="84" fillId="0" borderId="0" xfId="22" applyFont="1">
      <alignment/>
      <protection/>
    </xf>
    <xf numFmtId="0" fontId="36" fillId="0" borderId="0" xfId="22" applyFont="1" applyFill="1">
      <alignment/>
      <protection/>
    </xf>
    <xf numFmtId="0" fontId="36" fillId="0" borderId="0" xfId="22" applyFont="1" applyFill="1" applyAlignment="1">
      <alignment wrapText="1"/>
      <protection/>
    </xf>
    <xf numFmtId="203" fontId="75" fillId="0" borderId="20" xfId="76" applyNumberFormat="1" applyFont="1" applyFill="1" applyBorder="1" applyAlignment="1" applyProtection="1">
      <alignment horizontal="right"/>
      <protection/>
    </xf>
    <xf numFmtId="0" fontId="105" fillId="0" borderId="0" xfId="22" applyNumberFormat="1" applyFont="1" applyAlignment="1">
      <alignment horizontal="left"/>
      <protection/>
    </xf>
    <xf numFmtId="0" fontId="53" fillId="0" borderId="0" xfId="22" applyFont="1" applyFill="1">
      <alignment/>
      <protection/>
    </xf>
    <xf numFmtId="199" fontId="40" fillId="0" borderId="4" xfId="76" applyNumberFormat="1" applyFont="1" applyFill="1" applyBorder="1" applyAlignment="1" applyProtection="1">
      <alignment horizontal="center" vertical="center" wrapText="1"/>
      <protection/>
    </xf>
    <xf numFmtId="203" fontId="40" fillId="0" borderId="4" xfId="76" applyNumberFormat="1" applyFont="1" applyFill="1" applyBorder="1" applyAlignment="1" applyProtection="1">
      <alignment horizontal="center" vertical="center" wrapText="1"/>
      <protection/>
    </xf>
    <xf numFmtId="199" fontId="40" fillId="0" borderId="0" xfId="22" applyNumberFormat="1" applyFont="1" applyFill="1" applyAlignment="1">
      <alignment/>
      <protection/>
    </xf>
    <xf numFmtId="199" fontId="40" fillId="0" borderId="0" xfId="22" applyNumberFormat="1" applyFont="1" applyFill="1" applyBorder="1" applyAlignment="1">
      <alignment/>
      <protection/>
    </xf>
    <xf numFmtId="199" fontId="53" fillId="0" borderId="0" xfId="22" applyNumberFormat="1" applyFont="1" applyFill="1" applyAlignment="1">
      <alignment/>
      <protection/>
    </xf>
    <xf numFmtId="0" fontId="40" fillId="0" borderId="20" xfId="22" applyFont="1" applyFill="1" applyBorder="1" applyAlignment="1">
      <alignment/>
      <protection/>
    </xf>
    <xf numFmtId="199" fontId="40" fillId="0" borderId="20" xfId="22" applyNumberFormat="1" applyFont="1" applyFill="1" applyBorder="1" applyAlignment="1">
      <alignment/>
      <protection/>
    </xf>
    <xf numFmtId="199" fontId="40" fillId="0" borderId="0" xfId="22" applyNumberFormat="1" applyFont="1" applyFill="1">
      <alignment/>
      <protection/>
    </xf>
    <xf numFmtId="199" fontId="53" fillId="0" borderId="0" xfId="22" applyNumberFormat="1" applyFont="1" applyFill="1" applyBorder="1" applyAlignment="1">
      <alignment/>
      <protection/>
    </xf>
    <xf numFmtId="0" fontId="106" fillId="0" borderId="0" xfId="22" applyFont="1" applyFill="1">
      <alignment/>
      <protection/>
    </xf>
    <xf numFmtId="199" fontId="106" fillId="0" borderId="0" xfId="22" applyNumberFormat="1" applyFont="1" applyFill="1">
      <alignment/>
      <protection/>
    </xf>
    <xf numFmtId="180" fontId="106" fillId="0" borderId="0" xfId="76" applyFont="1" applyFill="1" applyBorder="1" applyAlignment="1" applyProtection="1">
      <alignment/>
      <protection/>
    </xf>
    <xf numFmtId="203" fontId="106" fillId="0" borderId="0" xfId="76" applyNumberFormat="1" applyFont="1" applyFill="1" applyBorder="1" applyAlignment="1" applyProtection="1">
      <alignment/>
      <protection/>
    </xf>
    <xf numFmtId="203" fontId="75" fillId="0" borderId="0" xfId="76" applyNumberFormat="1" applyFont="1" applyFill="1" applyBorder="1" applyAlignment="1" applyProtection="1">
      <alignment/>
      <protection/>
    </xf>
    <xf numFmtId="203" fontId="75" fillId="0" borderId="0" xfId="76" applyNumberFormat="1" applyFont="1" applyFill="1" applyBorder="1" applyAlignment="1" applyProtection="1">
      <alignment horizontal="center"/>
      <protection/>
    </xf>
    <xf numFmtId="199" fontId="74" fillId="0" borderId="0" xfId="22" applyNumberFormat="1" applyFont="1" applyBorder="1" applyAlignment="1">
      <alignment/>
      <protection/>
    </xf>
    <xf numFmtId="199" fontId="36" fillId="0" borderId="0" xfId="22" applyNumberFormat="1" applyFont="1" applyBorder="1" applyAlignment="1">
      <alignment/>
      <protection/>
    </xf>
    <xf numFmtId="0" fontId="36" fillId="0" borderId="0" xfId="22" applyNumberFormat="1" applyFont="1" applyBorder="1" applyAlignment="1">
      <alignment horizontal="left"/>
      <protection/>
    </xf>
    <xf numFmtId="0" fontId="36" fillId="0" borderId="0" xfId="22" applyNumberFormat="1" applyFont="1" applyBorder="1" applyAlignment="1">
      <alignment/>
      <protection/>
    </xf>
    <xf numFmtId="0" fontId="36" fillId="0" borderId="0" xfId="22" applyNumberFormat="1" applyFont="1" applyBorder="1">
      <alignment/>
      <protection/>
    </xf>
    <xf numFmtId="199" fontId="36" fillId="0" borderId="0" xfId="22" applyNumberFormat="1" applyFont="1" applyAlignment="1">
      <alignment/>
      <protection/>
    </xf>
    <xf numFmtId="0" fontId="36" fillId="0" borderId="0" xfId="22" applyNumberFormat="1" applyFont="1" applyAlignment="1">
      <alignment horizontal="left"/>
      <protection/>
    </xf>
    <xf numFmtId="0" fontId="36" fillId="0" borderId="0" xfId="22" applyNumberFormat="1" applyFont="1" applyAlignment="1">
      <alignment/>
      <protection/>
    </xf>
    <xf numFmtId="199" fontId="74" fillId="0" borderId="0" xfId="22" applyNumberFormat="1" applyFont="1">
      <alignment/>
      <protection/>
    </xf>
    <xf numFmtId="199" fontId="74" fillId="0" borderId="0" xfId="22" applyNumberFormat="1" applyFont="1" applyAlignment="1">
      <alignment/>
      <protection/>
    </xf>
    <xf numFmtId="0" fontId="74" fillId="0" borderId="0" xfId="22" applyNumberFormat="1" applyFont="1" applyAlignment="1">
      <alignment horizontal="left"/>
      <protection/>
    </xf>
    <xf numFmtId="0" fontId="74" fillId="0" borderId="0" xfId="22" applyNumberFormat="1" applyFont="1" applyAlignment="1">
      <alignment/>
      <protection/>
    </xf>
    <xf numFmtId="0" fontId="74" fillId="0" borderId="0" xfId="22" applyNumberFormat="1" applyFont="1">
      <alignment/>
      <protection/>
    </xf>
    <xf numFmtId="199" fontId="74" fillId="0" borderId="0" xfId="76" applyNumberFormat="1" applyFont="1" applyFill="1" applyBorder="1" applyAlignment="1" applyProtection="1">
      <alignment horizontal="center"/>
      <protection/>
    </xf>
    <xf numFmtId="0" fontId="78" fillId="0" borderId="0" xfId="22" applyFont="1">
      <alignment/>
      <protection/>
    </xf>
    <xf numFmtId="0" fontId="74" fillId="0" borderId="0" xfId="22" applyFont="1">
      <alignment/>
      <protection/>
    </xf>
    <xf numFmtId="182" fontId="69" fillId="0" borderId="0" xfId="76" applyNumberFormat="1" applyFont="1" applyFill="1" applyBorder="1" applyAlignment="1" applyProtection="1">
      <alignment horizontal="center" vertical="center"/>
      <protection hidden="1" locked="0"/>
    </xf>
    <xf numFmtId="203" fontId="40" fillId="0" borderId="0" xfId="76" applyNumberFormat="1" applyFont="1" applyFill="1" applyBorder="1" applyAlignment="1" applyProtection="1">
      <alignment/>
      <protection hidden="1" locked="0"/>
    </xf>
    <xf numFmtId="203" fontId="53" fillId="0" borderId="0" xfId="76" applyNumberFormat="1" applyFont="1" applyFill="1" applyBorder="1" applyAlignment="1" applyProtection="1">
      <alignment/>
      <protection hidden="1" locked="0"/>
    </xf>
    <xf numFmtId="203" fontId="53" fillId="0" borderId="20" xfId="76" applyNumberFormat="1" applyFont="1" applyFill="1" applyBorder="1" applyAlignment="1" applyProtection="1">
      <alignment/>
      <protection hidden="1" locked="0"/>
    </xf>
    <xf numFmtId="203" fontId="36" fillId="0" borderId="0" xfId="76" applyNumberFormat="1" applyFont="1" applyFill="1" applyBorder="1" applyAlignment="1" applyProtection="1">
      <alignment/>
      <protection hidden="1" locked="0"/>
    </xf>
    <xf numFmtId="203" fontId="73" fillId="0" borderId="0" xfId="76" applyNumberFormat="1" applyFont="1" applyFill="1" applyBorder="1" applyAlignment="1" applyProtection="1">
      <alignment/>
      <protection hidden="1" locked="0"/>
    </xf>
    <xf numFmtId="203" fontId="40" fillId="0" borderId="19" xfId="76" applyNumberFormat="1" applyFont="1" applyFill="1" applyBorder="1" applyAlignment="1" applyProtection="1">
      <alignment/>
      <protection hidden="1" locked="0"/>
    </xf>
    <xf numFmtId="203" fontId="40" fillId="0" borderId="0" xfId="76" applyNumberFormat="1" applyFont="1" applyFill="1" applyBorder="1" applyAlignment="1" applyProtection="1">
      <alignment vertical="center"/>
      <protection hidden="1" locked="0"/>
    </xf>
    <xf numFmtId="203" fontId="53" fillId="0" borderId="19" xfId="76" applyNumberFormat="1" applyFont="1" applyFill="1" applyBorder="1" applyAlignment="1" applyProtection="1">
      <alignment/>
      <protection hidden="1" locked="0"/>
    </xf>
    <xf numFmtId="199" fontId="69" fillId="0" borderId="0" xfId="76" applyNumberFormat="1" applyFont="1" applyFill="1" applyBorder="1" applyAlignment="1" applyProtection="1">
      <alignment horizontal="center" vertical="center" wrapText="1"/>
      <protection hidden="1" locked="0"/>
    </xf>
    <xf numFmtId="199" fontId="53" fillId="0" borderId="0" xfId="76" applyNumberFormat="1" applyFont="1" applyFill="1" applyBorder="1" applyAlignment="1" applyProtection="1">
      <alignment horizontal="right"/>
      <protection hidden="1" locked="0"/>
    </xf>
    <xf numFmtId="199" fontId="88" fillId="0" borderId="0" xfId="76" applyNumberFormat="1" applyFont="1" applyFill="1" applyBorder="1" applyAlignment="1" applyProtection="1">
      <alignment horizontal="right"/>
      <protection hidden="1" locked="0"/>
    </xf>
    <xf numFmtId="199" fontId="40" fillId="0" borderId="0" xfId="76" applyNumberFormat="1" applyFont="1" applyFill="1" applyBorder="1" applyAlignment="1" applyProtection="1">
      <alignment horizontal="right"/>
      <protection hidden="1" locked="0"/>
    </xf>
    <xf numFmtId="199" fontId="73" fillId="0" borderId="0" xfId="76" applyNumberFormat="1" applyFont="1" applyFill="1" applyBorder="1" applyAlignment="1" applyProtection="1">
      <alignment horizontal="right"/>
      <protection hidden="1" locked="0"/>
    </xf>
    <xf numFmtId="221" fontId="44" fillId="0" borderId="23" xfId="79" applyNumberFormat="1" applyFont="1" applyBorder="1" applyAlignment="1">
      <alignment horizontal="right"/>
    </xf>
    <xf numFmtId="180" fontId="53" fillId="0" borderId="0" xfId="76" applyNumberFormat="1" applyFont="1" applyFill="1" applyBorder="1" applyAlignment="1" applyProtection="1">
      <alignment/>
      <protection hidden="1" locked="0"/>
    </xf>
    <xf numFmtId="0" fontId="69" fillId="0" borderId="0" xfId="22" applyNumberFormat="1" applyFont="1" applyFill="1" applyAlignment="1">
      <alignment horizontal="left"/>
      <protection/>
    </xf>
    <xf numFmtId="0" fontId="53" fillId="0" borderId="0" xfId="22" applyNumberFormat="1" applyFont="1" applyFill="1" applyAlignment="1">
      <alignment horizontal="center"/>
      <protection/>
    </xf>
    <xf numFmtId="199" fontId="36" fillId="0" borderId="0" xfId="22" applyNumberFormat="1" applyFont="1" applyFill="1">
      <alignment/>
      <protection/>
    </xf>
    <xf numFmtId="0" fontId="36" fillId="0" borderId="0" xfId="22" applyNumberFormat="1" applyFont="1" applyFill="1" applyAlignment="1">
      <alignment horizontal="center"/>
      <protection/>
    </xf>
    <xf numFmtId="0" fontId="36" fillId="0" borderId="0" xfId="22" applyNumberFormat="1" applyFont="1" applyFill="1">
      <alignment/>
      <protection/>
    </xf>
    <xf numFmtId="0" fontId="36" fillId="0" borderId="0" xfId="0" applyFont="1" applyFill="1" applyAlignment="1">
      <alignment/>
    </xf>
    <xf numFmtId="0" fontId="61" fillId="0" borderId="0" xfId="149" applyFont="1" applyFill="1" applyAlignment="1">
      <alignment vertical="center"/>
      <protection/>
    </xf>
    <xf numFmtId="0" fontId="36" fillId="0" borderId="0" xfId="149" applyFont="1" applyFill="1" applyAlignment="1">
      <alignment vertical="center"/>
      <protection/>
    </xf>
    <xf numFmtId="0" fontId="53" fillId="0" borderId="0" xfId="149" applyFont="1" applyFill="1" applyAlignment="1">
      <alignment vertical="center"/>
      <protection/>
    </xf>
    <xf numFmtId="0" fontId="72" fillId="0" borderId="20" xfId="22" applyNumberFormat="1" applyFont="1" applyFill="1" applyBorder="1" applyAlignment="1">
      <alignment/>
      <protection/>
    </xf>
    <xf numFmtId="0" fontId="36" fillId="0" borderId="20" xfId="22" applyFont="1" applyFill="1" applyBorder="1">
      <alignment/>
      <protection/>
    </xf>
    <xf numFmtId="208" fontId="36" fillId="0" borderId="20" xfId="153" applyNumberFormat="1" applyFont="1" applyFill="1" applyBorder="1" applyAlignment="1">
      <alignment/>
      <protection/>
    </xf>
    <xf numFmtId="0" fontId="36" fillId="0" borderId="20" xfId="153" applyNumberFormat="1" applyFont="1" applyFill="1" applyBorder="1" applyAlignment="1">
      <alignment horizontal="center"/>
      <protection/>
    </xf>
    <xf numFmtId="203" fontId="36" fillId="0" borderId="20" xfId="153" applyNumberFormat="1" applyFont="1" applyFill="1" applyBorder="1">
      <alignment/>
      <protection/>
    </xf>
    <xf numFmtId="199" fontId="36" fillId="0" borderId="20" xfId="22" applyNumberFormat="1" applyFont="1" applyFill="1" applyBorder="1" applyAlignment="1">
      <alignment horizontal="right"/>
      <protection/>
    </xf>
    <xf numFmtId="0" fontId="36" fillId="0" borderId="20" xfId="22" applyFont="1" applyFill="1" applyBorder="1" applyAlignment="1">
      <alignment horizontal="right"/>
      <protection/>
    </xf>
    <xf numFmtId="0" fontId="94" fillId="0" borderId="20" xfId="22" applyNumberFormat="1" applyFont="1" applyFill="1" applyBorder="1" applyAlignment="1">
      <alignment horizontal="right"/>
      <protection/>
    </xf>
    <xf numFmtId="0" fontId="75" fillId="0" borderId="20" xfId="22" applyFont="1" applyFill="1" applyBorder="1" applyAlignment="1">
      <alignment horizontal="right"/>
      <protection/>
    </xf>
    <xf numFmtId="0" fontId="36" fillId="0" borderId="0" xfId="22" applyFont="1" applyFill="1" applyBorder="1">
      <alignment/>
      <protection/>
    </xf>
    <xf numFmtId="0" fontId="74" fillId="0" borderId="0" xfId="149" applyFont="1" applyFill="1" applyBorder="1" applyAlignment="1">
      <alignment vertical="center"/>
      <protection/>
    </xf>
    <xf numFmtId="0" fontId="36" fillId="0" borderId="0" xfId="149" applyFont="1" applyFill="1" applyBorder="1" applyAlignment="1">
      <alignment vertical="center"/>
      <protection/>
    </xf>
    <xf numFmtId="0" fontId="40" fillId="0" borderId="0" xfId="149" applyFont="1" applyFill="1" applyBorder="1">
      <alignment/>
      <protection/>
    </xf>
    <xf numFmtId="0" fontId="40" fillId="0" borderId="0" xfId="149" applyFont="1" applyFill="1" applyBorder="1" applyAlignment="1">
      <alignment horizontal="center"/>
      <protection/>
    </xf>
    <xf numFmtId="0" fontId="53" fillId="0" borderId="0" xfId="149" applyFont="1" applyFill="1" applyBorder="1" applyAlignment="1">
      <alignment/>
      <protection/>
    </xf>
    <xf numFmtId="0" fontId="53" fillId="0" borderId="0" xfId="149" applyFont="1" applyFill="1" applyBorder="1" applyAlignment="1">
      <alignment horizontal="center"/>
      <protection/>
    </xf>
    <xf numFmtId="0" fontId="53" fillId="0" borderId="0" xfId="149" applyFont="1" applyFill="1" applyBorder="1" applyAlignment="1">
      <alignment vertical="top"/>
      <protection/>
    </xf>
    <xf numFmtId="0" fontId="53" fillId="0" borderId="0" xfId="149" applyFont="1" applyFill="1" applyBorder="1" applyAlignment="1">
      <alignment horizontal="center" vertical="top"/>
      <protection/>
    </xf>
    <xf numFmtId="0" fontId="53" fillId="0" borderId="0" xfId="149" applyFont="1" applyFill="1" applyBorder="1" applyAlignment="1">
      <alignment wrapText="1"/>
      <protection/>
    </xf>
    <xf numFmtId="199" fontId="53" fillId="0" borderId="0" xfId="149" applyNumberFormat="1" applyFont="1" applyFill="1">
      <alignment/>
      <protection/>
    </xf>
    <xf numFmtId="199" fontId="53" fillId="0" borderId="0" xfId="22" applyNumberFormat="1" applyFont="1" applyFill="1">
      <alignment/>
      <protection/>
    </xf>
    <xf numFmtId="199" fontId="95" fillId="0" borderId="0" xfId="22" applyNumberFormat="1" applyFont="1" applyFill="1" applyBorder="1" applyAlignment="1">
      <alignment horizontal="left"/>
      <protection/>
    </xf>
    <xf numFmtId="199" fontId="95" fillId="0" borderId="0" xfId="22" applyNumberFormat="1" applyFont="1" applyFill="1" applyBorder="1" applyAlignment="1">
      <alignment/>
      <protection/>
    </xf>
    <xf numFmtId="199" fontId="95" fillId="0" borderId="0" xfId="22" applyNumberFormat="1" applyFont="1" applyFill="1" applyBorder="1">
      <alignment/>
      <protection/>
    </xf>
    <xf numFmtId="199" fontId="88" fillId="0" borderId="0" xfId="22" applyNumberFormat="1" applyFont="1" applyFill="1" applyBorder="1" applyAlignment="1">
      <alignment horizontal="left"/>
      <protection/>
    </xf>
    <xf numFmtId="0" fontId="88" fillId="0" borderId="0" xfId="22" applyNumberFormat="1" applyFont="1" applyFill="1" applyBorder="1" applyAlignment="1">
      <alignment horizontal="left"/>
      <protection/>
    </xf>
    <xf numFmtId="199" fontId="88" fillId="0" borderId="0" xfId="22" applyNumberFormat="1" applyFont="1" applyFill="1" applyBorder="1">
      <alignment/>
      <protection/>
    </xf>
    <xf numFmtId="199" fontId="53" fillId="0" borderId="0" xfId="22" applyNumberFormat="1" applyFont="1" applyFill="1" applyAlignment="1">
      <alignment horizontal="left"/>
      <protection/>
    </xf>
    <xf numFmtId="0" fontId="53" fillId="0" borderId="0" xfId="22" applyNumberFormat="1" applyFont="1" applyFill="1" applyAlignment="1">
      <alignment horizontal="left"/>
      <protection/>
    </xf>
    <xf numFmtId="199" fontId="57" fillId="0" borderId="0" xfId="22" applyNumberFormat="1" applyFont="1" applyFill="1" applyAlignment="1">
      <alignment horizontal="left"/>
      <protection/>
    </xf>
    <xf numFmtId="0" fontId="40" fillId="0" borderId="0" xfId="22" applyNumberFormat="1" applyFont="1" applyFill="1" applyAlignment="1">
      <alignment/>
      <protection/>
    </xf>
    <xf numFmtId="199" fontId="40" fillId="0" borderId="0" xfId="22" applyNumberFormat="1" applyFont="1" applyFill="1" applyAlignment="1">
      <alignment horizontal="left"/>
      <protection/>
    </xf>
    <xf numFmtId="0" fontId="0" fillId="0" borderId="24" xfId="0" applyNumberFormat="1" applyFill="1" applyBorder="1" applyAlignment="1" applyProtection="1">
      <alignment/>
      <protection/>
    </xf>
    <xf numFmtId="211" fontId="15" fillId="0" borderId="24" xfId="79" applyNumberFormat="1" applyFont="1" applyFill="1" applyBorder="1" applyAlignment="1" applyProtection="1" quotePrefix="1">
      <alignment horizontal="center"/>
      <protection/>
    </xf>
    <xf numFmtId="211" fontId="0" fillId="0" borderId="24" xfId="79" applyNumberFormat="1" applyFont="1" applyFill="1" applyBorder="1" applyAlignment="1" applyProtection="1">
      <alignment/>
      <protection/>
    </xf>
    <xf numFmtId="0" fontId="0" fillId="0" borderId="23" xfId="0" applyNumberFormat="1" applyFill="1" applyBorder="1" applyAlignment="1" applyProtection="1">
      <alignment/>
      <protection/>
    </xf>
    <xf numFmtId="211" fontId="1" fillId="0" borderId="23" xfId="79" applyNumberFormat="1" applyFont="1" applyFill="1" applyBorder="1" applyAlignment="1" applyProtection="1">
      <alignment/>
      <protection/>
    </xf>
    <xf numFmtId="0" fontId="43" fillId="0" borderId="23" xfId="0" applyFont="1" applyBorder="1" applyAlignment="1">
      <alignment horizontal="left"/>
    </xf>
    <xf numFmtId="221" fontId="43" fillId="0" borderId="23" xfId="79" applyNumberFormat="1" applyFont="1" applyBorder="1" applyAlignment="1">
      <alignment horizontal="right"/>
    </xf>
    <xf numFmtId="211" fontId="0" fillId="0" borderId="23" xfId="79" applyNumberFormat="1" applyFont="1" applyFill="1" applyBorder="1" applyAlignment="1" applyProtection="1">
      <alignment/>
      <protection/>
    </xf>
    <xf numFmtId="0" fontId="44" fillId="0" borderId="23" xfId="0" applyFont="1" applyBorder="1" applyAlignment="1">
      <alignment horizontal="left"/>
    </xf>
    <xf numFmtId="221" fontId="44" fillId="32" borderId="23" xfId="79" applyNumberFormat="1" applyFont="1" applyFill="1" applyBorder="1" applyAlignment="1">
      <alignment horizontal="right"/>
    </xf>
    <xf numFmtId="211" fontId="15" fillId="0" borderId="23" xfId="79" applyNumberFormat="1" applyFont="1" applyBorder="1" applyAlignment="1">
      <alignment/>
    </xf>
    <xf numFmtId="0" fontId="43" fillId="0" borderId="25" xfId="0" applyFont="1" applyBorder="1" applyAlignment="1">
      <alignment horizontal="left"/>
    </xf>
    <xf numFmtId="211" fontId="116" fillId="0" borderId="25" xfId="79" applyNumberFormat="1" applyFont="1" applyBorder="1" applyAlignment="1">
      <alignment/>
    </xf>
    <xf numFmtId="211" fontId="1" fillId="0" borderId="25" xfId="79" applyNumberFormat="1" applyBorder="1" applyAlignment="1">
      <alignment/>
    </xf>
    <xf numFmtId="49" fontId="15" fillId="0" borderId="24" xfId="79" applyNumberFormat="1" applyFont="1" applyFill="1" applyBorder="1" applyAlignment="1" applyProtection="1">
      <alignment horizontal="center"/>
      <protection/>
    </xf>
    <xf numFmtId="211" fontId="117" fillId="0" borderId="23" xfId="79" applyNumberFormat="1" applyFont="1" applyFill="1" applyBorder="1" applyAlignment="1" applyProtection="1">
      <alignment/>
      <protection/>
    </xf>
    <xf numFmtId="211" fontId="15" fillId="0" borderId="23" xfId="79" applyNumberFormat="1" applyFont="1" applyFill="1" applyBorder="1" applyAlignment="1" applyProtection="1">
      <alignment/>
      <protection/>
    </xf>
    <xf numFmtId="211" fontId="117" fillId="0" borderId="25" xfId="79" applyNumberFormat="1" applyFont="1" applyFill="1" applyBorder="1" applyAlignment="1" applyProtection="1">
      <alignment/>
      <protection/>
    </xf>
    <xf numFmtId="0" fontId="44" fillId="33" borderId="23" xfId="0" applyFont="1" applyFill="1" applyBorder="1" applyAlignment="1">
      <alignment horizontal="left"/>
    </xf>
    <xf numFmtId="221" fontId="44" fillId="34" borderId="23" xfId="79" applyNumberFormat="1" applyFont="1" applyFill="1" applyBorder="1" applyAlignment="1">
      <alignment horizontal="right"/>
    </xf>
    <xf numFmtId="221" fontId="53" fillId="0" borderId="0" xfId="149" applyNumberFormat="1" applyFont="1" applyFill="1">
      <alignment/>
      <protection/>
    </xf>
    <xf numFmtId="0" fontId="43" fillId="0" borderId="26" xfId="0" applyFont="1" applyBorder="1" applyAlignment="1">
      <alignment horizontal="left"/>
    </xf>
    <xf numFmtId="0" fontId="0" fillId="0" borderId="27" xfId="0" applyBorder="1" applyAlignment="1">
      <alignment/>
    </xf>
    <xf numFmtId="221" fontId="43" fillId="0" borderId="27" xfId="79" applyNumberFormat="1" applyFont="1" applyBorder="1" applyAlignment="1">
      <alignment horizontal="right"/>
    </xf>
    <xf numFmtId="0" fontId="44" fillId="0" borderId="26" xfId="0" applyFont="1" applyBorder="1" applyAlignment="1">
      <alignment horizontal="left"/>
    </xf>
    <xf numFmtId="0" fontId="44" fillId="0" borderId="27" xfId="0" applyFont="1" applyBorder="1" applyAlignment="1">
      <alignment horizontal="left"/>
    </xf>
    <xf numFmtId="221" fontId="44" fillId="0" borderId="27" xfId="79" applyNumberFormat="1" applyFont="1" applyBorder="1" applyAlignment="1">
      <alignment horizontal="right"/>
    </xf>
    <xf numFmtId="199" fontId="69" fillId="0" borderId="0" xfId="76" applyNumberFormat="1" applyFont="1" applyFill="1" applyBorder="1" applyAlignment="1" applyProtection="1">
      <alignment horizontal="center" vertical="center" wrapText="1"/>
      <protection locked="0"/>
    </xf>
    <xf numFmtId="199" fontId="53" fillId="0" borderId="0" xfId="76" applyNumberFormat="1" applyFont="1" applyFill="1" applyBorder="1" applyAlignment="1" applyProtection="1">
      <alignment horizontal="right"/>
      <protection locked="0"/>
    </xf>
    <xf numFmtId="199" fontId="88" fillId="0" borderId="0" xfId="76" applyNumberFormat="1" applyFont="1" applyFill="1" applyBorder="1" applyAlignment="1" applyProtection="1">
      <alignment horizontal="right"/>
      <protection locked="0"/>
    </xf>
    <xf numFmtId="199" fontId="40" fillId="0" borderId="0" xfId="76" applyNumberFormat="1" applyFont="1" applyFill="1" applyBorder="1" applyAlignment="1" applyProtection="1">
      <alignment horizontal="right"/>
      <protection locked="0"/>
    </xf>
    <xf numFmtId="199" fontId="40" fillId="0" borderId="19" xfId="22" applyNumberFormat="1" applyFont="1" applyBorder="1" applyAlignment="1" applyProtection="1">
      <alignment horizontal="right"/>
      <protection locked="0"/>
    </xf>
    <xf numFmtId="0" fontId="40" fillId="0" borderId="0" xfId="22" applyFont="1" applyBorder="1" applyAlignment="1">
      <alignment horizontal="justify"/>
      <protection/>
    </xf>
    <xf numFmtId="203" fontId="36" fillId="0" borderId="0" xfId="76" applyNumberFormat="1" applyFont="1" applyFill="1" applyBorder="1" applyAlignment="1" applyProtection="1">
      <alignment horizontal="right"/>
      <protection locked="0"/>
    </xf>
    <xf numFmtId="41" fontId="53" fillId="0" borderId="0" xfId="79" applyNumberFormat="1" applyFont="1" applyAlignment="1">
      <alignment horizontal="right" vertical="center"/>
    </xf>
    <xf numFmtId="203" fontId="74" fillId="0" borderId="0" xfId="76" applyNumberFormat="1" applyFont="1" applyAlignment="1">
      <alignment/>
    </xf>
    <xf numFmtId="203" fontId="74" fillId="0" borderId="20" xfId="76" applyNumberFormat="1" applyFont="1" applyFill="1" applyBorder="1" applyAlignment="1" applyProtection="1">
      <alignment/>
      <protection/>
    </xf>
    <xf numFmtId="203" fontId="40" fillId="0" borderId="19" xfId="76" applyNumberFormat="1" applyFont="1" applyFill="1" applyBorder="1" applyAlignment="1" applyProtection="1">
      <alignment/>
      <protection/>
    </xf>
    <xf numFmtId="0" fontId="43" fillId="0" borderId="0" xfId="0" applyFont="1" applyBorder="1" applyAlignment="1">
      <alignment horizontal="left"/>
    </xf>
    <xf numFmtId="211" fontId="117" fillId="0" borderId="0" xfId="79" applyNumberFormat="1" applyFont="1" applyFill="1" applyBorder="1" applyAlignment="1" applyProtection="1">
      <alignment/>
      <protection/>
    </xf>
    <xf numFmtId="0" fontId="74" fillId="0" borderId="0" xfId="0" applyFont="1" applyAlignment="1">
      <alignment/>
    </xf>
    <xf numFmtId="203" fontId="53" fillId="0" borderId="0" xfId="76" applyNumberFormat="1" applyFont="1" applyFill="1" applyBorder="1" applyAlignment="1">
      <alignment horizontal="center"/>
    </xf>
    <xf numFmtId="0" fontId="53" fillId="30" borderId="0" xfId="149" applyFont="1" applyFill="1" applyBorder="1" applyAlignment="1">
      <alignment horizontal="left" wrapText="1"/>
      <protection/>
    </xf>
    <xf numFmtId="203" fontId="88" fillId="0" borderId="0" xfId="76" applyNumberFormat="1" applyFont="1" applyFill="1" applyBorder="1" applyAlignment="1" applyProtection="1">
      <alignment horizontal="right"/>
      <protection/>
    </xf>
    <xf numFmtId="207" fontId="68" fillId="0" borderId="0" xfId="148" applyNumberFormat="1" applyFont="1" applyAlignment="1" quotePrefix="1">
      <alignment horizontal="right"/>
      <protection/>
    </xf>
    <xf numFmtId="0" fontId="68" fillId="0" borderId="0" xfId="148" applyFont="1" applyAlignment="1" quotePrefix="1">
      <alignment horizontal="right"/>
      <protection/>
    </xf>
    <xf numFmtId="0" fontId="40" fillId="0" borderId="0" xfId="22" applyNumberFormat="1" applyFont="1" applyBorder="1">
      <alignment/>
      <protection/>
    </xf>
    <xf numFmtId="0" fontId="86" fillId="0" borderId="0" xfId="22" applyNumberFormat="1" applyFont="1" applyBorder="1" applyAlignment="1">
      <alignment horizontal="center"/>
      <protection/>
    </xf>
    <xf numFmtId="0" fontId="40" fillId="0" borderId="0" xfId="22" applyNumberFormat="1" applyFont="1">
      <alignment/>
      <protection/>
    </xf>
    <xf numFmtId="0" fontId="69" fillId="0" borderId="0" xfId="22" applyNumberFormat="1" applyFont="1">
      <alignment/>
      <protection/>
    </xf>
    <xf numFmtId="203" fontId="36" fillId="0" borderId="0" xfId="76" applyNumberFormat="1" applyFont="1" applyAlignment="1">
      <alignment/>
    </xf>
    <xf numFmtId="203" fontId="74" fillId="0" borderId="28" xfId="76" applyNumberFormat="1" applyFont="1" applyFill="1" applyBorder="1" applyAlignment="1" applyProtection="1">
      <alignment horizontal="right"/>
      <protection/>
    </xf>
    <xf numFmtId="203" fontId="74" fillId="0" borderId="0" xfId="76" applyNumberFormat="1" applyFont="1" applyFill="1" applyBorder="1" applyAlignment="1" applyProtection="1">
      <alignment horizontal="right" wrapText="1"/>
      <protection/>
    </xf>
    <xf numFmtId="203" fontId="74" fillId="0" borderId="20" xfId="76" applyNumberFormat="1" applyFont="1" applyFill="1" applyBorder="1" applyAlignment="1" applyProtection="1">
      <alignment horizontal="right"/>
      <protection/>
    </xf>
    <xf numFmtId="203" fontId="74" fillId="0" borderId="29" xfId="76" applyNumberFormat="1" applyFont="1" applyFill="1" applyBorder="1" applyAlignment="1" applyProtection="1">
      <alignment horizontal="right"/>
      <protection/>
    </xf>
    <xf numFmtId="203" fontId="53" fillId="0" borderId="0" xfId="76" applyNumberFormat="1" applyFont="1" applyFill="1" applyBorder="1" applyAlignment="1" applyProtection="1">
      <alignment horizontal="right"/>
      <protection locked="0"/>
    </xf>
    <xf numFmtId="203" fontId="53" fillId="0" borderId="28" xfId="76" applyNumberFormat="1" applyFont="1" applyFill="1" applyBorder="1" applyAlignment="1" applyProtection="1">
      <alignment/>
      <protection hidden="1" locked="0"/>
    </xf>
    <xf numFmtId="0" fontId="86" fillId="0" borderId="0" xfId="22" applyNumberFormat="1" applyFont="1" applyBorder="1" applyAlignment="1">
      <alignment horizontal="left"/>
      <protection/>
    </xf>
    <xf numFmtId="0" fontId="72" fillId="0" borderId="0" xfId="22" applyNumberFormat="1" applyFont="1" applyFill="1" applyBorder="1" applyAlignment="1">
      <alignment/>
      <protection/>
    </xf>
    <xf numFmtId="208" fontId="36" fillId="0" borderId="0" xfId="153" applyNumberFormat="1" applyFont="1" applyFill="1" applyBorder="1" applyAlignment="1">
      <alignment/>
      <protection/>
    </xf>
    <xf numFmtId="0" fontId="36" fillId="0" borderId="0" xfId="153" applyNumberFormat="1" applyFont="1" applyFill="1" applyBorder="1" applyAlignment="1">
      <alignment horizontal="center"/>
      <protection/>
    </xf>
    <xf numFmtId="203" fontId="36" fillId="0" borderId="0" xfId="153" applyNumberFormat="1" applyFont="1" applyFill="1" applyBorder="1">
      <alignment/>
      <protection/>
    </xf>
    <xf numFmtId="199" fontId="36" fillId="0" borderId="0" xfId="22" applyNumberFormat="1" applyFont="1" applyFill="1" applyBorder="1" applyAlignment="1">
      <alignment horizontal="right"/>
      <protection/>
    </xf>
    <xf numFmtId="0" fontId="36" fillId="0" borderId="0" xfId="22" applyFont="1" applyFill="1" applyBorder="1" applyAlignment="1">
      <alignment horizontal="right"/>
      <protection/>
    </xf>
    <xf numFmtId="0" fontId="94" fillId="0" borderId="0" xfId="22" applyNumberFormat="1" applyFont="1" applyFill="1" applyBorder="1" applyAlignment="1">
      <alignment horizontal="right"/>
      <protection/>
    </xf>
    <xf numFmtId="0" fontId="75" fillId="0" borderId="0" xfId="22" applyFont="1" applyFill="1" applyBorder="1" applyAlignment="1">
      <alignment horizontal="right"/>
      <protection/>
    </xf>
    <xf numFmtId="0" fontId="56" fillId="0" borderId="0" xfId="0" applyFont="1" applyBorder="1" applyAlignment="1">
      <alignment/>
    </xf>
    <xf numFmtId="180" fontId="53" fillId="0" borderId="0" xfId="76" applyFont="1" applyFill="1" applyBorder="1" applyAlignment="1">
      <alignment horizontal="center"/>
    </xf>
    <xf numFmtId="0" fontId="57" fillId="0" borderId="0" xfId="22" applyFont="1" applyFill="1" applyAlignment="1">
      <alignment horizontal="right"/>
      <protection/>
    </xf>
    <xf numFmtId="0" fontId="57" fillId="0" borderId="0" xfId="22" applyFont="1" applyFill="1" applyAlignment="1">
      <alignment/>
      <protection/>
    </xf>
    <xf numFmtId="203" fontId="57" fillId="0" borderId="0" xfId="76" applyNumberFormat="1" applyFont="1" applyFill="1" applyBorder="1" applyAlignment="1" applyProtection="1">
      <alignment horizontal="right"/>
      <protection/>
    </xf>
    <xf numFmtId="0" fontId="56" fillId="0" borderId="0" xfId="22" applyFont="1" applyFill="1">
      <alignment/>
      <protection/>
    </xf>
    <xf numFmtId="17" fontId="68" fillId="0" borderId="0" xfId="148" applyNumberFormat="1" applyFont="1" applyAlignment="1" quotePrefix="1">
      <alignment horizontal="right"/>
      <protection/>
    </xf>
    <xf numFmtId="0" fontId="40" fillId="0" borderId="0" xfId="22" applyFont="1" applyFill="1" applyBorder="1" applyAlignment="1">
      <alignment horizontal="justify"/>
      <protection/>
    </xf>
    <xf numFmtId="9" fontId="36" fillId="0" borderId="0" xfId="160" applyFont="1" applyFill="1" applyBorder="1" applyAlignment="1" applyProtection="1">
      <alignment horizontal="center"/>
      <protection/>
    </xf>
    <xf numFmtId="9" fontId="36" fillId="0" borderId="0" xfId="160" applyFont="1" applyBorder="1" applyAlignment="1">
      <alignment horizontal="center"/>
    </xf>
    <xf numFmtId="9" fontId="74" fillId="0" borderId="0" xfId="160" applyFont="1" applyFill="1" applyBorder="1" applyAlignment="1" applyProtection="1">
      <alignment horizontal="center"/>
      <protection/>
    </xf>
    <xf numFmtId="0" fontId="86" fillId="0" borderId="0" xfId="0" applyFont="1" applyFill="1" applyAlignment="1">
      <alignment vertical="center"/>
    </xf>
    <xf numFmtId="199" fontId="53" fillId="0" borderId="0" xfId="149" applyNumberFormat="1" applyFont="1" applyFill="1" applyAlignment="1">
      <alignment/>
      <protection/>
    </xf>
    <xf numFmtId="0" fontId="86" fillId="0" borderId="0" xfId="0" applyFont="1" applyAlignment="1">
      <alignment vertical="center"/>
    </xf>
    <xf numFmtId="0" fontId="53" fillId="0" borderId="0" xfId="0" applyFont="1" applyAlignment="1">
      <alignment vertical="center"/>
    </xf>
    <xf numFmtId="0" fontId="40" fillId="0" borderId="30" xfId="147" applyFont="1" applyFill="1" applyBorder="1" applyAlignment="1">
      <alignment vertical="center"/>
      <protection/>
    </xf>
    <xf numFmtId="0" fontId="40" fillId="0" borderId="30" xfId="147" applyFont="1" applyBorder="1" applyAlignment="1">
      <alignment horizontal="center" vertical="center"/>
      <protection/>
    </xf>
    <xf numFmtId="0" fontId="53" fillId="0" borderId="30" xfId="0" applyFont="1" applyFill="1" applyBorder="1" applyAlignment="1">
      <alignment horizontal="right" vertical="center"/>
    </xf>
    <xf numFmtId="0" fontId="40" fillId="0" borderId="0" xfId="147" applyFont="1" applyFill="1" applyBorder="1" applyAlignment="1">
      <alignment vertical="center"/>
      <protection/>
    </xf>
    <xf numFmtId="0" fontId="53" fillId="0" borderId="0" xfId="147" applyFont="1" applyFill="1" applyBorder="1" applyAlignment="1">
      <alignment vertical="center"/>
      <protection/>
    </xf>
    <xf numFmtId="0" fontId="53" fillId="0" borderId="31" xfId="0" applyFont="1" applyBorder="1" applyAlignment="1">
      <alignment vertical="center"/>
    </xf>
    <xf numFmtId="0" fontId="40" fillId="0" borderId="32" xfId="147" applyFont="1" applyFill="1" applyBorder="1" applyAlignment="1">
      <alignment vertical="center"/>
      <protection/>
    </xf>
    <xf numFmtId="0" fontId="53" fillId="0" borderId="32" xfId="147" applyFont="1" applyFill="1" applyBorder="1" applyAlignment="1">
      <alignment vertical="center"/>
      <protection/>
    </xf>
    <xf numFmtId="0" fontId="53" fillId="0" borderId="32" xfId="0" applyFont="1" applyBorder="1" applyAlignment="1">
      <alignment vertical="center"/>
    </xf>
    <xf numFmtId="227" fontId="53" fillId="0" borderId="32" xfId="160" applyNumberFormat="1" applyFont="1" applyBorder="1" applyAlignment="1">
      <alignment vertical="center"/>
    </xf>
    <xf numFmtId="0" fontId="40" fillId="0" borderId="32" xfId="0" applyFont="1" applyBorder="1" applyAlignment="1">
      <alignment vertical="center"/>
    </xf>
    <xf numFmtId="0" fontId="53" fillId="0" borderId="32" xfId="0" applyFont="1" applyBorder="1" applyAlignment="1">
      <alignment horizontal="center" vertical="center"/>
    </xf>
    <xf numFmtId="0" fontId="40" fillId="0" borderId="33" xfId="147" applyFont="1" applyFill="1" applyBorder="1" applyAlignment="1">
      <alignment vertical="center"/>
      <protection/>
    </xf>
    <xf numFmtId="0" fontId="53" fillId="0" borderId="33" xfId="0" applyFont="1" applyBorder="1" applyAlignment="1">
      <alignment vertical="center"/>
    </xf>
    <xf numFmtId="0" fontId="53" fillId="0" borderId="33" xfId="147" applyFont="1" applyBorder="1" applyAlignment="1">
      <alignment vertical="center"/>
      <protection/>
    </xf>
    <xf numFmtId="227" fontId="53" fillId="0" borderId="33" xfId="160" applyNumberFormat="1" applyFont="1" applyBorder="1" applyAlignment="1">
      <alignment vertical="center"/>
    </xf>
    <xf numFmtId="203" fontId="40" fillId="0" borderId="30" xfId="0" applyNumberFormat="1" applyFont="1" applyBorder="1" applyAlignment="1">
      <alignment horizontal="right" vertical="center"/>
    </xf>
    <xf numFmtId="211" fontId="86" fillId="0" borderId="0" xfId="79" applyNumberFormat="1" applyFont="1" applyFill="1" applyAlignment="1">
      <alignment horizontal="right" vertical="center"/>
    </xf>
    <xf numFmtId="0" fontId="53" fillId="0" borderId="0" xfId="0" applyFont="1" applyFill="1" applyBorder="1" applyAlignment="1">
      <alignment vertical="center"/>
    </xf>
    <xf numFmtId="0" fontId="53" fillId="0" borderId="32" xfId="147" applyFont="1" applyBorder="1" applyAlignment="1">
      <alignment horizontal="center" vertical="center"/>
      <protection/>
    </xf>
    <xf numFmtId="0" fontId="53" fillId="0" borderId="0" xfId="0" applyFont="1" applyBorder="1" applyAlignment="1" quotePrefix="1">
      <alignment horizontal="left" vertical="center"/>
    </xf>
    <xf numFmtId="0" fontId="53" fillId="0" borderId="0" xfId="0" applyFont="1" applyFill="1" applyBorder="1" applyAlignment="1" quotePrefix="1">
      <alignment horizontal="left" vertical="center"/>
    </xf>
    <xf numFmtId="0" fontId="40" fillId="0" borderId="29" xfId="22" applyFont="1" applyBorder="1" applyAlignment="1">
      <alignment/>
      <protection/>
    </xf>
    <xf numFmtId="0" fontId="40" fillId="0" borderId="29" xfId="22" applyFont="1" applyFill="1" applyBorder="1" applyAlignment="1">
      <alignment/>
      <protection/>
    </xf>
    <xf numFmtId="199" fontId="40" fillId="0" borderId="29" xfId="22" applyNumberFormat="1" applyFont="1" applyFill="1" applyBorder="1" applyAlignment="1">
      <alignment/>
      <protection/>
    </xf>
    <xf numFmtId="203" fontId="40" fillId="0" borderId="20" xfId="76" applyNumberFormat="1" applyFont="1" applyFill="1" applyBorder="1" applyAlignment="1" applyProtection="1">
      <alignment wrapText="1"/>
      <protection/>
    </xf>
    <xf numFmtId="203" fontId="40" fillId="0" borderId="0" xfId="76" applyNumberFormat="1" applyFont="1" applyFill="1" applyBorder="1" applyAlignment="1" applyProtection="1">
      <alignment wrapText="1"/>
      <protection/>
    </xf>
    <xf numFmtId="203" fontId="74" fillId="0" borderId="0" xfId="76" applyNumberFormat="1" applyFont="1" applyAlignment="1">
      <alignment/>
    </xf>
    <xf numFmtId="0" fontId="40" fillId="0" borderId="0" xfId="0" applyFont="1" applyAlignment="1">
      <alignment/>
    </xf>
    <xf numFmtId="203" fontId="53" fillId="0" borderId="0" xfId="22" applyNumberFormat="1" applyFont="1" applyFill="1">
      <alignment/>
      <protection/>
    </xf>
    <xf numFmtId="0" fontId="63" fillId="0" borderId="0" xfId="148" applyFont="1" applyBorder="1" applyAlignment="1">
      <alignment vertical="center"/>
      <protection/>
    </xf>
    <xf numFmtId="0" fontId="53" fillId="0" borderId="0" xfId="149" applyFont="1" applyFill="1" applyBorder="1" applyAlignment="1">
      <alignment horizontal="left" wrapText="1"/>
      <protection/>
    </xf>
    <xf numFmtId="0" fontId="53" fillId="0" borderId="0" xfId="149" applyFont="1" applyFill="1" applyBorder="1" applyAlignment="1">
      <alignment wrapText="1"/>
      <protection/>
    </xf>
    <xf numFmtId="199" fontId="55" fillId="0" borderId="0" xfId="76" applyNumberFormat="1" applyFont="1" applyFill="1" applyBorder="1" applyAlignment="1" applyProtection="1">
      <alignment horizontal="center"/>
      <protection/>
    </xf>
    <xf numFmtId="0" fontId="40" fillId="0" borderId="0" xfId="154" applyFont="1" applyBorder="1" applyAlignment="1">
      <alignment horizontal="justify" wrapText="1"/>
      <protection/>
    </xf>
    <xf numFmtId="0" fontId="40" fillId="0" borderId="0" xfId="148" applyFont="1" applyBorder="1" applyAlignment="1">
      <alignment vertical="center" wrapText="1"/>
      <protection/>
    </xf>
    <xf numFmtId="0" fontId="53" fillId="0" borderId="0" xfId="22" applyFont="1" applyBorder="1" applyAlignment="1">
      <alignment horizontal="justify" vertical="center" wrapText="1"/>
      <protection/>
    </xf>
    <xf numFmtId="0" fontId="53" fillId="0" borderId="0" xfId="0" applyNumberFormat="1" applyFont="1" applyAlignment="1">
      <alignment horizontal="left" wrapText="1"/>
    </xf>
    <xf numFmtId="199" fontId="53" fillId="0" borderId="0" xfId="22" applyNumberFormat="1" applyFont="1" applyFill="1" applyBorder="1" applyAlignment="1">
      <alignment horizontal="left" wrapText="1"/>
      <protection/>
    </xf>
    <xf numFmtId="199" fontId="72" fillId="0" borderId="0" xfId="76" applyNumberFormat="1" applyFont="1" applyFill="1" applyBorder="1" applyAlignment="1" applyProtection="1">
      <alignment horizontal="center"/>
      <protection/>
    </xf>
    <xf numFmtId="0" fontId="95" fillId="0" borderId="0" xfId="22" applyFont="1" applyFill="1" applyBorder="1" applyAlignment="1">
      <alignment horizontal="center" vertical="center"/>
      <protection/>
    </xf>
    <xf numFmtId="199" fontId="57" fillId="0" borderId="0" xfId="76" applyNumberFormat="1" applyFont="1" applyFill="1" applyBorder="1" applyAlignment="1" applyProtection="1">
      <alignment horizontal="center"/>
      <protection/>
    </xf>
    <xf numFmtId="0" fontId="61" fillId="0" borderId="0" xfId="148" applyFont="1" applyBorder="1" applyAlignment="1">
      <alignment horizontal="center"/>
      <protection/>
    </xf>
    <xf numFmtId="0" fontId="63" fillId="0" borderId="0" xfId="148" applyFont="1" applyBorder="1" applyAlignment="1">
      <alignment horizontal="center" vertical="center"/>
      <protection/>
    </xf>
    <xf numFmtId="0" fontId="65" fillId="0" borderId="0" xfId="148" applyFont="1" applyBorder="1" applyAlignment="1">
      <alignment horizontal="center"/>
      <protection/>
    </xf>
    <xf numFmtId="0" fontId="61" fillId="0" borderId="0" xfId="148" applyFont="1" applyBorder="1" applyAlignment="1">
      <alignment horizontal="center" vertical="center" wrapText="1"/>
      <protection/>
    </xf>
    <xf numFmtId="0" fontId="67" fillId="0" borderId="0" xfId="148" applyFont="1" applyBorder="1" applyAlignment="1">
      <alignment horizontal="center"/>
      <protection/>
    </xf>
    <xf numFmtId="0" fontId="36" fillId="0" borderId="0" xfId="148" applyFont="1" applyBorder="1" applyAlignment="1">
      <alignment horizontal="center"/>
      <protection/>
    </xf>
    <xf numFmtId="0" fontId="34" fillId="30" borderId="0" xfId="149" applyFont="1" applyFill="1" applyBorder="1" applyAlignment="1">
      <alignment horizontal="justify" vertical="center" wrapText="1"/>
      <protection/>
    </xf>
    <xf numFmtId="0" fontId="73" fillId="30" borderId="0" xfId="149" applyFont="1" applyFill="1" applyBorder="1" applyAlignment="1">
      <alignment horizontal="left" wrapText="1"/>
      <protection/>
    </xf>
    <xf numFmtId="0" fontId="35" fillId="30" borderId="0" xfId="149" applyFont="1" applyFill="1" applyBorder="1" applyAlignment="1">
      <alignment horizontal="justify" vertical="center" wrapText="1"/>
      <protection/>
    </xf>
    <xf numFmtId="0" fontId="53" fillId="0" borderId="0" xfId="0" applyFont="1" applyAlignment="1">
      <alignment horizontal="left"/>
    </xf>
    <xf numFmtId="199" fontId="95" fillId="0" borderId="0" xfId="76" applyNumberFormat="1" applyFont="1" applyFill="1" applyBorder="1" applyAlignment="1" applyProtection="1">
      <alignment horizontal="center"/>
      <protection/>
    </xf>
    <xf numFmtId="199" fontId="69" fillId="0" borderId="0" xfId="76" applyNumberFormat="1" applyFont="1" applyFill="1" applyBorder="1" applyAlignment="1" applyProtection="1">
      <alignment horizontal="center"/>
      <protection/>
    </xf>
    <xf numFmtId="0" fontId="53" fillId="0" borderId="0" xfId="0" applyFont="1" applyAlignment="1">
      <alignment horizontal="left" wrapText="1"/>
    </xf>
    <xf numFmtId="0" fontId="53" fillId="30" borderId="0" xfId="149" applyNumberFormat="1" applyFont="1" applyFill="1" applyBorder="1" applyAlignment="1">
      <alignment horizontal="justify" wrapText="1"/>
      <protection/>
    </xf>
    <xf numFmtId="0" fontId="53" fillId="0" borderId="0" xfId="149" applyFont="1" applyBorder="1" applyAlignment="1">
      <alignment horizontal="left" vertical="center" wrapText="1"/>
      <protection/>
    </xf>
    <xf numFmtId="0" fontId="53" fillId="30" borderId="0" xfId="149" applyFont="1" applyFill="1" applyBorder="1" applyAlignment="1">
      <alignment horizontal="left" vertical="center" wrapText="1"/>
      <protection/>
    </xf>
    <xf numFmtId="0" fontId="53" fillId="30" borderId="0" xfId="149" applyFont="1" applyFill="1" applyBorder="1" applyAlignment="1">
      <alignment horizontal="left" wrapText="1"/>
      <protection/>
    </xf>
    <xf numFmtId="0" fontId="40" fillId="0" borderId="0" xfId="154" applyFont="1" applyBorder="1" applyAlignment="1">
      <alignment horizontal="left" wrapText="1"/>
      <protection/>
    </xf>
    <xf numFmtId="0" fontId="53" fillId="0" borderId="0" xfId="150" applyFont="1" applyBorder="1" applyAlignment="1">
      <alignment horizontal="justify"/>
      <protection/>
    </xf>
    <xf numFmtId="0" fontId="40" fillId="0" borderId="0" xfId="22" applyFont="1" applyBorder="1" applyAlignment="1">
      <alignment horizontal="justify"/>
      <protection/>
    </xf>
    <xf numFmtId="0" fontId="53" fillId="30" borderId="0" xfId="22" applyFont="1" applyFill="1" applyBorder="1" applyAlignment="1">
      <alignment horizontal="justify"/>
      <protection/>
    </xf>
    <xf numFmtId="0" fontId="53" fillId="0" borderId="0" xfId="22" applyFont="1" applyFill="1" applyBorder="1" applyAlignment="1">
      <alignment horizontal="justify" vertical="center" wrapText="1"/>
      <protection/>
    </xf>
    <xf numFmtId="0" fontId="56" fillId="0" borderId="0" xfId="22" applyFont="1" applyBorder="1" applyAlignment="1">
      <alignment horizontal="justify"/>
      <protection/>
    </xf>
    <xf numFmtId="0" fontId="56" fillId="30" borderId="0" xfId="149" applyFont="1" applyFill="1" applyBorder="1" applyAlignment="1">
      <alignment horizontal="justify" vertical="center" wrapText="1"/>
      <protection/>
    </xf>
    <xf numFmtId="0" fontId="53" fillId="0" borderId="0" xfId="22" applyFont="1" applyBorder="1" applyAlignment="1">
      <alignment horizontal="justify"/>
      <protection/>
    </xf>
    <xf numFmtId="0" fontId="55" fillId="0" borderId="0" xfId="22" applyFont="1" applyBorder="1" applyAlignment="1">
      <alignment horizontal="justify"/>
      <protection/>
    </xf>
    <xf numFmtId="0" fontId="40" fillId="30" borderId="0" xfId="22" applyFont="1" applyFill="1" applyBorder="1" applyAlignment="1">
      <alignment horizontal="justify"/>
      <protection/>
    </xf>
    <xf numFmtId="0" fontId="40" fillId="0" borderId="0" xfId="22" applyFont="1" applyFill="1" applyBorder="1" applyAlignment="1">
      <alignment horizontal="justify"/>
      <protection/>
    </xf>
    <xf numFmtId="0" fontId="40" fillId="0" borderId="0" xfId="22" applyFont="1" applyFill="1" applyBorder="1" applyAlignment="1">
      <alignment horizontal="justify" vertical="center" wrapText="1"/>
      <protection/>
    </xf>
    <xf numFmtId="0" fontId="40" fillId="30" borderId="0" xfId="22" applyFont="1" applyFill="1" applyBorder="1" applyAlignment="1">
      <alignment horizontal="justify" vertical="center" wrapText="1"/>
      <protection/>
    </xf>
    <xf numFmtId="0" fontId="53" fillId="0" borderId="0" xfId="22" applyFont="1" applyFill="1" applyBorder="1" applyAlignment="1">
      <alignment horizontal="justify" vertical="center"/>
      <protection/>
    </xf>
    <xf numFmtId="0" fontId="53" fillId="0" borderId="0" xfId="0" applyFont="1" applyAlignment="1">
      <alignment horizontal="left" vertical="center" wrapText="1"/>
    </xf>
    <xf numFmtId="0" fontId="40" fillId="0" borderId="0" xfId="22" applyFont="1" applyFill="1" applyBorder="1" applyAlignment="1">
      <alignment horizontal="justify" wrapText="1"/>
      <protection/>
    </xf>
    <xf numFmtId="0" fontId="53" fillId="30" borderId="0" xfId="22" applyFont="1" applyFill="1" applyBorder="1" applyAlignment="1">
      <alignment horizontal="justify" vertical="center" wrapText="1"/>
      <protection/>
    </xf>
    <xf numFmtId="0" fontId="53" fillId="30" borderId="0" xfId="22" applyFont="1" applyFill="1" applyBorder="1" applyAlignment="1">
      <alignment horizontal="justify" wrapText="1"/>
      <protection/>
    </xf>
    <xf numFmtId="0" fontId="69" fillId="0" borderId="0" xfId="22" applyFont="1" applyFill="1" applyBorder="1" applyAlignment="1">
      <alignment horizontal="justify"/>
      <protection/>
    </xf>
    <xf numFmtId="0" fontId="40" fillId="0" borderId="0" xfId="22" applyFont="1" applyBorder="1" applyAlignment="1">
      <alignment horizontal="left"/>
      <protection/>
    </xf>
    <xf numFmtId="0" fontId="56" fillId="0" borderId="0" xfId="22" applyFont="1" applyBorder="1" applyAlignment="1">
      <alignment horizontal="left"/>
      <protection/>
    </xf>
    <xf numFmtId="0" fontId="53" fillId="0" borderId="0" xfId="22" applyFont="1" applyBorder="1" applyAlignment="1">
      <alignment horizontal="left"/>
      <protection/>
    </xf>
    <xf numFmtId="0" fontId="53" fillId="0" borderId="0" xfId="22" applyFont="1" applyFill="1" applyBorder="1" applyAlignment="1">
      <alignment horizontal="justify"/>
      <protection/>
    </xf>
    <xf numFmtId="0" fontId="84" fillId="0" borderId="0" xfId="22" applyFont="1" applyBorder="1" applyAlignment="1">
      <alignment horizontal="justify" vertical="top"/>
      <protection/>
    </xf>
    <xf numFmtId="0" fontId="56" fillId="31" borderId="0" xfId="22" applyFont="1" applyFill="1" applyBorder="1" applyAlignment="1">
      <alignment horizontal="justify"/>
      <protection/>
    </xf>
    <xf numFmtId="0" fontId="84" fillId="0" borderId="0" xfId="22" applyFont="1" applyBorder="1" applyAlignment="1">
      <alignment horizontal="justify"/>
      <protection/>
    </xf>
    <xf numFmtId="182" fontId="69" fillId="0" borderId="20" xfId="22" applyNumberFormat="1" applyFont="1" applyFill="1" applyBorder="1" applyAlignment="1">
      <alignment horizontal="center"/>
      <protection/>
    </xf>
    <xf numFmtId="182" fontId="69" fillId="0" borderId="20" xfId="76" applyNumberFormat="1" applyFont="1" applyFill="1" applyBorder="1" applyAlignment="1" applyProtection="1">
      <alignment horizontal="center"/>
      <protection/>
    </xf>
    <xf numFmtId="0" fontId="73" fillId="0" borderId="0" xfId="0" applyFont="1" applyFill="1" applyAlignment="1">
      <alignment horizontal="left" vertical="center" wrapText="1"/>
    </xf>
    <xf numFmtId="0" fontId="53" fillId="0" borderId="0" xfId="22" applyFont="1" applyBorder="1" applyAlignment="1">
      <alignment horizontal="left" wrapText="1"/>
      <protection/>
    </xf>
    <xf numFmtId="0" fontId="73" fillId="0" borderId="0" xfId="22" applyFont="1" applyFill="1" applyBorder="1" applyAlignment="1">
      <alignment horizontal="justify" wrapText="1"/>
      <protection/>
    </xf>
    <xf numFmtId="0" fontId="53" fillId="0" borderId="0" xfId="22" applyFont="1" applyAlignment="1">
      <alignment horizontal="left" wrapText="1"/>
      <protection/>
    </xf>
    <xf numFmtId="0" fontId="120" fillId="0" borderId="0" xfId="0" applyFont="1" applyBorder="1" applyAlignment="1">
      <alignment horizontal="left" vertical="justify"/>
    </xf>
    <xf numFmtId="203" fontId="72" fillId="0" borderId="0" xfId="76" applyNumberFormat="1" applyFont="1" applyFill="1" applyBorder="1" applyAlignment="1" applyProtection="1">
      <alignment horizontal="center"/>
      <protection/>
    </xf>
    <xf numFmtId="0" fontId="40" fillId="0" borderId="0" xfId="22" applyFont="1" applyBorder="1" applyAlignment="1">
      <alignment horizontal="left" wrapText="1"/>
      <protection/>
    </xf>
    <xf numFmtId="0" fontId="86" fillId="0" borderId="0" xfId="22" applyFont="1" applyFill="1" applyBorder="1" applyAlignment="1">
      <alignment horizontal="justify" wrapText="1"/>
      <protection/>
    </xf>
    <xf numFmtId="0" fontId="53" fillId="0" borderId="0" xfId="22" applyFont="1" applyFill="1" applyBorder="1" applyAlignment="1">
      <alignment horizontal="justify" wrapText="1"/>
      <protection/>
    </xf>
    <xf numFmtId="0" fontId="56" fillId="0" borderId="0" xfId="22" applyFont="1" applyFill="1" applyBorder="1" applyAlignment="1">
      <alignment horizontal="justify" wrapText="1"/>
      <protection/>
    </xf>
    <xf numFmtId="199" fontId="40" fillId="0" borderId="0" xfId="76" applyNumberFormat="1" applyFont="1" applyFill="1" applyBorder="1" applyAlignment="1" applyProtection="1">
      <alignment horizontal="center"/>
      <protection/>
    </xf>
    <xf numFmtId="0" fontId="40" fillId="0" borderId="0" xfId="22" applyFont="1" applyFill="1" applyBorder="1" applyAlignment="1">
      <alignment horizontal="left" wrapText="1"/>
      <protection/>
    </xf>
    <xf numFmtId="0" fontId="40" fillId="0" borderId="4" xfId="22" applyFont="1" applyFill="1" applyBorder="1" applyAlignment="1">
      <alignment horizontal="center" vertical="center" wrapText="1"/>
      <protection/>
    </xf>
  </cellXfs>
  <cellStyles count="215">
    <cellStyle name="Normal" xfId="0"/>
    <cellStyle name="??" xfId="15"/>
    <cellStyle name="?? [0.00]_PRODUCT DETAIL Q1" xfId="16"/>
    <cellStyle name="?? [0]" xfId="17"/>
    <cellStyle name="???? [0.00]_PRODUCT DETAIL Q1" xfId="18"/>
    <cellStyle name="????_PRODUCT DETAIL Q1" xfId="19"/>
    <cellStyle name="???_HOBONG" xfId="20"/>
    <cellStyle name="??_(????)??????" xfId="21"/>
    <cellStyle name="0,0&#13;&#10;NA&#13;&#10;" xfId="22"/>
    <cellStyle name="0,0&#13;&#10;NA&#13;&#10; 2"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AeE­ [0]_INQUIRY ¿μ¾÷AßAø " xfId="52"/>
    <cellStyle name="AeE­_INQUIRY ¿µ¾÷AßAø " xfId="53"/>
    <cellStyle name="args.style" xfId="54"/>
    <cellStyle name="AÞ¸¶ [0]_INQUIRY ¿?¾÷AßAø " xfId="55"/>
    <cellStyle name="AÞ¸¶_INQUIRY ¿?¾÷AßAø " xfId="56"/>
    <cellStyle name="AutoFormat-Optionen" xfId="57"/>
    <cellStyle name="Bad" xfId="58"/>
    <cellStyle name="Body" xfId="59"/>
    <cellStyle name="C?AØ_¿?¾÷CoE² " xfId="60"/>
    <cellStyle name="Ç¥ÁØ_#2(M17)_1" xfId="61"/>
    <cellStyle name="C￥AØ_¿μ¾÷CoE² " xfId="62"/>
    <cellStyle name="Calc Currency (0)" xfId="63"/>
    <cellStyle name="Calc Currency (2)" xfId="64"/>
    <cellStyle name="Calc Percent (0)" xfId="65"/>
    <cellStyle name="Calc Percent (1)" xfId="66"/>
    <cellStyle name="Calc Percent (2)" xfId="67"/>
    <cellStyle name="Calc Units (0)" xfId="68"/>
    <cellStyle name="Calc Units (1)" xfId="69"/>
    <cellStyle name="Calc Units (2)" xfId="70"/>
    <cellStyle name="Calculation" xfId="71"/>
    <cellStyle name="category" xfId="72"/>
    <cellStyle name="Centered Heading" xfId="73"/>
    <cellStyle name="Check Cell" xfId="74"/>
    <cellStyle name="CHUONG" xfId="75"/>
    <cellStyle name="Comma" xfId="76"/>
    <cellStyle name="Comma [0]" xfId="77"/>
    <cellStyle name="Comma [00]" xfId="78"/>
    <cellStyle name="Comma 2" xfId="79"/>
    <cellStyle name="Comma 5" xfId="80"/>
    <cellStyle name="comma zerodec" xfId="81"/>
    <cellStyle name="Comma0" xfId="82"/>
    <cellStyle name="Copied" xfId="83"/>
    <cellStyle name="COST1" xfId="84"/>
    <cellStyle name="Currency" xfId="85"/>
    <cellStyle name="Currency [0]" xfId="86"/>
    <cellStyle name="Currency [00]" xfId="87"/>
    <cellStyle name="Currency 2" xfId="88"/>
    <cellStyle name="Currency0" xfId="89"/>
    <cellStyle name="Currency1" xfId="90"/>
    <cellStyle name="D1CS" xfId="91"/>
    <cellStyle name="D2CS" xfId="92"/>
    <cellStyle name="Date" xfId="93"/>
    <cellStyle name="Date Short" xfId="94"/>
    <cellStyle name="Date_Baocaotaichinhdakiemtoan 08" xfId="95"/>
    <cellStyle name="Dezimal [0]_UXO VII" xfId="96"/>
    <cellStyle name="Dezimal_UXO VII" xfId="97"/>
    <cellStyle name="Dollar (zero dec)" xfId="98"/>
    <cellStyle name="Enter Currency (0)" xfId="99"/>
    <cellStyle name="Enter Currency (2)" xfId="100"/>
    <cellStyle name="Enter Units (0)" xfId="101"/>
    <cellStyle name="Enter Units (1)" xfId="102"/>
    <cellStyle name="Enter Units (2)" xfId="103"/>
    <cellStyle name="Entered" xfId="104"/>
    <cellStyle name="Explanatory Text" xfId="105"/>
    <cellStyle name="Fixed" xfId="106"/>
    <cellStyle name="Good" xfId="107"/>
    <cellStyle name="Grey" xfId="108"/>
    <cellStyle name="HEADER" xfId="109"/>
    <cellStyle name="Header1" xfId="110"/>
    <cellStyle name="Header2" xfId="111"/>
    <cellStyle name="Heading" xfId="112"/>
    <cellStyle name="Heading 1" xfId="113"/>
    <cellStyle name="Heading 2" xfId="114"/>
    <cellStyle name="Heading 3" xfId="115"/>
    <cellStyle name="Heading 4" xfId="116"/>
    <cellStyle name="HEADING1" xfId="117"/>
    <cellStyle name="Heading1 1" xfId="118"/>
    <cellStyle name="Heading2" xfId="119"/>
    <cellStyle name="Input" xfId="120"/>
    <cellStyle name="Input [yellow]" xfId="121"/>
    <cellStyle name="Input Cells" xfId="122"/>
    <cellStyle name="KH.NEO" xfId="123"/>
    <cellStyle name="Link Currency (0)" xfId="124"/>
    <cellStyle name="Link Currency (2)" xfId="125"/>
    <cellStyle name="Link Units (0)" xfId="126"/>
    <cellStyle name="Link Units (1)" xfId="127"/>
    <cellStyle name="Link Units (2)" xfId="128"/>
    <cellStyle name="Linked Cell" xfId="129"/>
    <cellStyle name="Linked Cells" xfId="130"/>
    <cellStyle name="Milliers [0]_      " xfId="131"/>
    <cellStyle name="Milliers_      " xfId="132"/>
    <cellStyle name="MO" xfId="133"/>
    <cellStyle name="Model" xfId="134"/>
    <cellStyle name="Mon?aire [0]_      " xfId="135"/>
    <cellStyle name="Mon?aire_      " xfId="136"/>
    <cellStyle name="Monétaire [0]_chiffrage télé" xfId="137"/>
    <cellStyle name="Monétaire_chiffrage télé" xfId="138"/>
    <cellStyle name="n" xfId="139"/>
    <cellStyle name="NEO" xfId="140"/>
    <cellStyle name="Neutral" xfId="141"/>
    <cellStyle name="New Times Roman" xfId="142"/>
    <cellStyle name="no dec" xfId="143"/>
    <cellStyle name="ÑONVÒ" xfId="144"/>
    <cellStyle name="Normal - Style1" xfId="145"/>
    <cellStyle name="Normal 2" xfId="146"/>
    <cellStyle name="Normal_Auditor's Report HSC 2005-in" xfId="147"/>
    <cellStyle name="Normal_baocaokiemtoanhighride2006" xfId="148"/>
    <cellStyle name="Normal_baocaotaichinhvinasun2007" xfId="149"/>
    <cellStyle name="Normal_DICH VU MIEN TAY 2009.phathanh" xfId="150"/>
    <cellStyle name="Normal_form" xfId="151"/>
    <cellStyle name="Normal_formsExcel" xfId="152"/>
    <cellStyle name="Normal_KQKD-VN" xfId="153"/>
    <cellStyle name="Normal_SANG TAO CN 2008-final" xfId="154"/>
    <cellStyle name="Note" xfId="155"/>
    <cellStyle name="omma [0]_Mktg Prog" xfId="156"/>
    <cellStyle name="ormal_Sheet1_1" xfId="157"/>
    <cellStyle name="Output" xfId="158"/>
    <cellStyle name="per.style" xfId="159"/>
    <cellStyle name="Percent" xfId="160"/>
    <cellStyle name="Percent (0)" xfId="161"/>
    <cellStyle name="Percent [0]" xfId="162"/>
    <cellStyle name="Percent [00]" xfId="163"/>
    <cellStyle name="Percent [2]" xfId="164"/>
    <cellStyle name="Percent 2" xfId="165"/>
    <cellStyle name="PERCENTAGE" xfId="166"/>
    <cellStyle name="PrePop Currency (0)" xfId="167"/>
    <cellStyle name="PrePop Currency (2)" xfId="168"/>
    <cellStyle name="PrePop Units (0)" xfId="169"/>
    <cellStyle name="PrePop Units (1)" xfId="170"/>
    <cellStyle name="PrePop Units (2)" xfId="171"/>
    <cellStyle name="pricing" xfId="172"/>
    <cellStyle name="PSChar" xfId="173"/>
    <cellStyle name="RevList" xfId="174"/>
    <cellStyle name="subhead" xfId="175"/>
    <cellStyle name="Subtotal" xfId="176"/>
    <cellStyle name="T" xfId="177"/>
    <cellStyle name="T_Book1" xfId="178"/>
    <cellStyle name="T_dtxl" xfId="179"/>
    <cellStyle name="T_TK_HT" xfId="180"/>
    <cellStyle name="Text Indent A" xfId="181"/>
    <cellStyle name="Text Indent B" xfId="182"/>
    <cellStyle name="Text Indent C" xfId="183"/>
    <cellStyle name="th" xfId="184"/>
    <cellStyle name="Tickmark" xfId="185"/>
    <cellStyle name="Times New Roman" xfId="186"/>
    <cellStyle name="Title" xfId="187"/>
    <cellStyle name="Total" xfId="188"/>
    <cellStyle name="Tusental (0)_pldt" xfId="189"/>
    <cellStyle name="Tusental_pldt" xfId="190"/>
    <cellStyle name="Valuta (0)_pldt" xfId="191"/>
    <cellStyle name="Valuta_pldt" xfId="192"/>
    <cellStyle name="viet" xfId="193"/>
    <cellStyle name="viet2" xfId="194"/>
    <cellStyle name="vnhead1" xfId="195"/>
    <cellStyle name="vnhead3" xfId="196"/>
    <cellStyle name="vntxt1" xfId="197"/>
    <cellStyle name="vntxt2" xfId="198"/>
    <cellStyle name="W_STDFOR" xfId="199"/>
    <cellStyle name="Währung [0]_UXO VII" xfId="200"/>
    <cellStyle name="Währung_UXO VII" xfId="201"/>
    <cellStyle name="Warning Text" xfId="202"/>
    <cellStyle name="เครื่องหมายจุลภาค_th salary" xfId="203"/>
    <cellStyle name="ปกติ_Book1" xfId="204"/>
    <cellStyle name="똿뗦먛귟 [0.00]_PRODUCT DETAIL Q1" xfId="205"/>
    <cellStyle name="똿뗦먛귟_PRODUCT DETAIL Q1" xfId="206"/>
    <cellStyle name="믅됞 [0.00]_PRODUCT DETAIL Q1" xfId="207"/>
    <cellStyle name="믅됞_PRODUCT DETAIL Q1" xfId="208"/>
    <cellStyle name="백분율_95" xfId="209"/>
    <cellStyle name="뷭?_BOOKSHIP" xfId="210"/>
    <cellStyle name="쉼표_pufoam03" xfId="211"/>
    <cellStyle name="안건회계법인" xfId="212"/>
    <cellStyle name="一般_00Q3902REV.1" xfId="213"/>
    <cellStyle name="千分位[0]_00Q3902REV.1" xfId="214"/>
    <cellStyle name="千分位_00Q3902REV.1" xfId="215"/>
    <cellStyle name="콤마 [0]_1202" xfId="216"/>
    <cellStyle name="콤마_1202" xfId="217"/>
    <cellStyle name="통화 [0]_1202" xfId="218"/>
    <cellStyle name="통화_1202" xfId="219"/>
    <cellStyle name="표준_(정보부문)월별인원계획" xfId="220"/>
    <cellStyle name="貨幣 [0]_00Q3902REV.1" xfId="221"/>
    <cellStyle name="貨幣[0]_BRE" xfId="222"/>
    <cellStyle name="貨幣_00Q3902REV.1" xfId="223"/>
    <cellStyle name="超連結_Book1" xfId="224"/>
    <cellStyle name="隨後的超連結_Book1" xfId="225"/>
    <cellStyle name=" [0.00]_ Att. 1- Cover" xfId="226"/>
    <cellStyle name="_ Att. 1- Cover" xfId="227"/>
    <cellStyle name="?_ Att. 1- Cover" xfId="2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an\c\KHUYEN\FILE-GOC\CBSX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SBTRE\hosokiemtoanmau2010excel\Phan%20A%20-%20Ke%20hoach%20kiem%20toan\File_mau_TH_-_phan_A%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SX500-Gia"/>
      <sheetName val="CBSX220-Gia"/>
      <sheetName val="CBSX110-Gia"/>
      <sheetName val="220kv"/>
      <sheetName val="110kv"/>
      <sheetName val="500kv"/>
      <sheetName val="00000000"/>
      <sheetName val="XL4Poppy"/>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A.110"/>
      <sheetName val="A.120"/>
      <sheetName val="A.212_VSA"/>
      <sheetName val="A.212_ISA"/>
      <sheetName val="A.230"/>
      <sheetName val="A.240"/>
      <sheetName val="A.250"/>
      <sheetName val="A.260"/>
      <sheetName val="A.270"/>
      <sheetName val="A.280"/>
      <sheetName val="A.290"/>
      <sheetName val="A.310"/>
      <sheetName val="A.410"/>
      <sheetName val="A411"/>
      <sheetName val="A.420"/>
      <sheetName val="A.430"/>
      <sheetName val="A.440"/>
      <sheetName val="A.450"/>
      <sheetName val="510BS"/>
      <sheetName val="A.510_3"/>
      <sheetName val="A.510_4"/>
      <sheetName val="A.610"/>
      <sheetName val="A.620"/>
      <sheetName val="A 630"/>
      <sheetName val="A.710"/>
      <sheetName val="A.810"/>
      <sheetName val="A.910"/>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9:J12"/>
  <sheetViews>
    <sheetView zoomScalePageLayoutView="0" workbookViewId="0" topLeftCell="A4">
      <selection activeCell="C10" sqref="C10:I10"/>
    </sheetView>
  </sheetViews>
  <sheetFormatPr defaultColWidth="9.140625" defaultRowHeight="12.75"/>
  <cols>
    <col min="1" max="1" width="9.140625" style="5" customWidth="1"/>
    <col min="2" max="2" width="2.421875" style="5" customWidth="1"/>
    <col min="3" max="4" width="6.7109375" style="5" customWidth="1"/>
    <col min="5" max="5" width="9.421875" style="5" customWidth="1"/>
    <col min="6" max="6" width="9.7109375" style="5" customWidth="1"/>
    <col min="7" max="7" width="9.8515625" style="5" customWidth="1"/>
    <col min="8" max="8" width="10.00390625" style="5" customWidth="1"/>
    <col min="9" max="9" width="9.8515625" style="5" customWidth="1"/>
    <col min="10" max="10" width="0" style="5" hidden="1" customWidth="1"/>
    <col min="11" max="16384" width="9.140625" style="5" customWidth="1"/>
  </cols>
  <sheetData>
    <row r="8" ht="30" customHeight="1"/>
    <row r="9" spans="3:10" ht="36" customHeight="1">
      <c r="C9" s="692" t="s">
        <v>737</v>
      </c>
      <c r="D9" s="692"/>
      <c r="E9" s="692"/>
      <c r="F9" s="692"/>
      <c r="G9" s="692"/>
      <c r="H9" s="692"/>
      <c r="I9" s="692"/>
      <c r="J9" s="6"/>
    </row>
    <row r="10" spans="3:10" s="7" customFormat="1" ht="19.5" customHeight="1">
      <c r="C10" s="693" t="s">
        <v>731</v>
      </c>
      <c r="D10" s="693"/>
      <c r="E10" s="693"/>
      <c r="F10" s="693"/>
      <c r="G10" s="693"/>
      <c r="H10" s="693"/>
      <c r="I10" s="693"/>
      <c r="J10" s="8"/>
    </row>
    <row r="11" spans="3:10" ht="9" customHeight="1">
      <c r="C11" s="694"/>
      <c r="D11" s="694"/>
      <c r="E11" s="694"/>
      <c r="F11" s="694"/>
      <c r="G11" s="694"/>
      <c r="H11" s="694"/>
      <c r="I11" s="694"/>
      <c r="J11" s="9"/>
    </row>
    <row r="12" spans="3:9" ht="42" customHeight="1">
      <c r="C12" s="695" t="s">
        <v>1021</v>
      </c>
      <c r="D12" s="695"/>
      <c r="E12" s="695"/>
      <c r="F12" s="695"/>
      <c r="G12" s="695"/>
      <c r="H12" s="695"/>
      <c r="I12" s="695"/>
    </row>
  </sheetData>
  <sheetProtection/>
  <mergeCells count="4">
    <mergeCell ref="C9:I9"/>
    <mergeCell ref="C10:I10"/>
    <mergeCell ref="C11:I11"/>
    <mergeCell ref="C12:I1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V38"/>
  <sheetViews>
    <sheetView zoomScale="110" zoomScaleNormal="110" zoomScalePageLayoutView="0" workbookViewId="0" topLeftCell="A4">
      <selection activeCell="D9" sqref="D9:L30"/>
    </sheetView>
  </sheetViews>
  <sheetFormatPr defaultColWidth="9.140625" defaultRowHeight="12.75"/>
  <cols>
    <col min="1" max="1" width="3.8515625" style="476" customWidth="1"/>
    <col min="2" max="2" width="9.140625" style="476" customWidth="1"/>
    <col min="3" max="3" width="6.421875" style="476" customWidth="1"/>
    <col min="4" max="4" width="15.7109375" style="476" customWidth="1"/>
    <col min="5" max="5" width="13.57421875" style="476" hidden="1" customWidth="1"/>
    <col min="6" max="6" width="13.421875" style="476" hidden="1" customWidth="1"/>
    <col min="7" max="7" width="12.7109375" style="476" hidden="1" customWidth="1"/>
    <col min="8" max="8" width="15.28125" style="476" customWidth="1"/>
    <col min="9" max="9" width="18.28125" style="476" customWidth="1"/>
    <col min="10" max="10" width="15.8515625" style="476" customWidth="1"/>
    <col min="11" max="11" width="17.28125" style="90" customWidth="1"/>
    <col min="12" max="12" width="19.140625" style="476" customWidth="1"/>
    <col min="13" max="13" width="18.7109375" style="476" customWidth="1"/>
    <col min="14" max="14" width="15.8515625" style="476" customWidth="1"/>
    <col min="15" max="15" width="12.8515625" style="476" customWidth="1"/>
    <col min="16" max="16384" width="9.140625" style="476" customWidth="1"/>
  </cols>
  <sheetData>
    <row r="1" spans="1:256" s="87" customFormat="1" ht="19.5" customHeight="1">
      <c r="A1" s="479" t="s">
        <v>1021</v>
      </c>
      <c r="B1" s="94"/>
      <c r="E1" s="88"/>
      <c r="G1" s="89"/>
      <c r="K1" s="104"/>
      <c r="L1" s="95" t="s">
        <v>986</v>
      </c>
      <c r="M1" s="476"/>
      <c r="N1" s="291"/>
      <c r="O1" s="92"/>
      <c r="P1" s="92"/>
      <c r="Q1" s="92"/>
      <c r="R1" s="92"/>
      <c r="S1" s="92"/>
      <c r="T1" s="92"/>
      <c r="U1" s="92"/>
      <c r="V1" s="92"/>
      <c r="W1" s="92"/>
      <c r="IQ1" s="92"/>
      <c r="IR1" s="92"/>
      <c r="IS1" s="92"/>
      <c r="IT1" s="92"/>
      <c r="IU1" s="92"/>
      <c r="IV1" s="92"/>
    </row>
    <row r="2" spans="1:256" s="87" customFormat="1" ht="9.75" customHeight="1">
      <c r="A2" s="479"/>
      <c r="B2" s="94"/>
      <c r="E2" s="88"/>
      <c r="G2" s="89"/>
      <c r="K2" s="104"/>
      <c r="L2" s="95"/>
      <c r="M2" s="476"/>
      <c r="N2" s="291"/>
      <c r="O2" s="92"/>
      <c r="P2" s="92"/>
      <c r="Q2" s="92"/>
      <c r="R2" s="92"/>
      <c r="S2" s="92"/>
      <c r="T2" s="92"/>
      <c r="U2" s="92"/>
      <c r="V2" s="92"/>
      <c r="W2" s="92"/>
      <c r="IQ2" s="92"/>
      <c r="IR2" s="92"/>
      <c r="IS2" s="92"/>
      <c r="IT2" s="92"/>
      <c r="IU2" s="92"/>
      <c r="IV2" s="92"/>
    </row>
    <row r="3" spans="1:14" s="92" customFormat="1" ht="24.75" customHeight="1">
      <c r="A3" s="292" t="s">
        <v>755</v>
      </c>
      <c r="B3" s="293"/>
      <c r="C3" s="293"/>
      <c r="D3" s="293"/>
      <c r="E3" s="293"/>
      <c r="F3" s="293"/>
      <c r="G3" s="293"/>
      <c r="H3" s="293"/>
      <c r="I3" s="293"/>
      <c r="J3" s="293"/>
      <c r="K3" s="100"/>
      <c r="L3" s="477"/>
      <c r="M3" s="100"/>
      <c r="N3" s="291"/>
    </row>
    <row r="4" spans="1:14" s="92" customFormat="1" ht="18" customHeight="1">
      <c r="A4" s="294" t="s">
        <v>731</v>
      </c>
      <c r="B4" s="295"/>
      <c r="C4" s="295"/>
      <c r="D4" s="295"/>
      <c r="E4" s="295"/>
      <c r="F4" s="295"/>
      <c r="G4" s="295"/>
      <c r="H4" s="295"/>
      <c r="I4" s="295"/>
      <c r="J4" s="295"/>
      <c r="K4" s="114"/>
      <c r="L4" s="478" t="s">
        <v>987</v>
      </c>
      <c r="M4" s="106"/>
      <c r="N4" s="291"/>
    </row>
    <row r="5" spans="1:11" s="480" customFormat="1" ht="30" customHeight="1">
      <c r="A5" s="352" t="s">
        <v>654</v>
      </c>
      <c r="B5" s="305" t="s">
        <v>655</v>
      </c>
      <c r="K5" s="134"/>
    </row>
    <row r="6" spans="1:11" s="480" customFormat="1" ht="19.5" customHeight="1">
      <c r="A6" s="296"/>
      <c r="B6" s="297" t="s">
        <v>656</v>
      </c>
      <c r="K6" s="134"/>
    </row>
    <row r="7" spans="1:11" s="480" customFormat="1" ht="3" customHeight="1">
      <c r="A7" s="296"/>
      <c r="B7" s="297"/>
      <c r="K7" s="134"/>
    </row>
    <row r="8" spans="1:12" s="480" customFormat="1" ht="45.75" customHeight="1">
      <c r="A8" s="749" t="s">
        <v>504</v>
      </c>
      <c r="B8" s="749"/>
      <c r="C8" s="749"/>
      <c r="D8" s="481" t="s">
        <v>989</v>
      </c>
      <c r="E8" s="481" t="s">
        <v>183</v>
      </c>
      <c r="F8" s="481" t="s">
        <v>990</v>
      </c>
      <c r="G8" s="481" t="s">
        <v>185</v>
      </c>
      <c r="H8" s="481" t="s">
        <v>187</v>
      </c>
      <c r="I8" s="481" t="s">
        <v>188</v>
      </c>
      <c r="J8" s="481" t="s">
        <v>189</v>
      </c>
      <c r="K8" s="482" t="s">
        <v>191</v>
      </c>
      <c r="L8" s="481" t="s">
        <v>658</v>
      </c>
    </row>
    <row r="9" spans="1:12" s="480" customFormat="1" ht="15.75" customHeight="1">
      <c r="A9" s="297" t="s">
        <v>659</v>
      </c>
      <c r="B9" s="363"/>
      <c r="C9" s="363"/>
      <c r="D9" s="483">
        <v>10766000000</v>
      </c>
      <c r="E9" s="483"/>
      <c r="F9" s="483"/>
      <c r="G9" s="127"/>
      <c r="H9" s="483">
        <v>0</v>
      </c>
      <c r="I9" s="483">
        <v>1662464649</v>
      </c>
      <c r="J9" s="483">
        <v>1076600000</v>
      </c>
      <c r="K9" s="127">
        <v>1280293450</v>
      </c>
      <c r="L9" s="484">
        <v>14785358099</v>
      </c>
    </row>
    <row r="10" spans="1:12" s="480" customFormat="1" ht="15.75" customHeight="1">
      <c r="A10" s="670" t="s">
        <v>87</v>
      </c>
      <c r="B10" s="363"/>
      <c r="C10" s="363"/>
      <c r="D10" s="485">
        <v>0</v>
      </c>
      <c r="E10" s="485"/>
      <c r="F10" s="485"/>
      <c r="G10" s="134"/>
      <c r="H10" s="485">
        <v>0</v>
      </c>
      <c r="I10" s="485">
        <v>0</v>
      </c>
      <c r="J10" s="485">
        <v>0</v>
      </c>
      <c r="K10" s="134">
        <v>0</v>
      </c>
      <c r="L10" s="484">
        <v>0</v>
      </c>
    </row>
    <row r="11" spans="1:12" s="480" customFormat="1" ht="15.75" customHeight="1">
      <c r="A11" s="670" t="s">
        <v>88</v>
      </c>
      <c r="B11" s="363"/>
      <c r="C11" s="363"/>
      <c r="D11" s="485">
        <v>0</v>
      </c>
      <c r="E11" s="485"/>
      <c r="F11" s="485"/>
      <c r="G11" s="134"/>
      <c r="H11" s="485">
        <v>0</v>
      </c>
      <c r="I11" s="485">
        <v>0</v>
      </c>
      <c r="J11" s="485">
        <v>0</v>
      </c>
      <c r="K11" s="134">
        <v>4494441879.575</v>
      </c>
      <c r="L11" s="484">
        <v>4494441879.575</v>
      </c>
    </row>
    <row r="12" spans="1:12" s="480" customFormat="1" ht="15.75" customHeight="1">
      <c r="A12" s="670" t="s">
        <v>89</v>
      </c>
      <c r="B12" s="363"/>
      <c r="C12" s="363"/>
      <c r="D12" s="485">
        <v>0</v>
      </c>
      <c r="E12" s="485"/>
      <c r="F12" s="485"/>
      <c r="G12" s="134"/>
      <c r="H12" s="485">
        <v>381028</v>
      </c>
      <c r="I12" s="485">
        <v>0</v>
      </c>
      <c r="J12" s="485">
        <v>0</v>
      </c>
      <c r="K12" s="134">
        <v>0</v>
      </c>
      <c r="L12" s="484">
        <v>381028</v>
      </c>
    </row>
    <row r="13" spans="1:12" s="480" customFormat="1" ht="15.75" customHeight="1">
      <c r="A13" s="671" t="s">
        <v>86</v>
      </c>
      <c r="B13" s="363"/>
      <c r="C13" s="363"/>
      <c r="D13" s="485">
        <v>0</v>
      </c>
      <c r="E13" s="485"/>
      <c r="F13" s="485"/>
      <c r="G13" s="134"/>
      <c r="H13" s="485">
        <v>0</v>
      </c>
      <c r="I13" s="485">
        <v>452015268</v>
      </c>
      <c r="J13" s="485">
        <v>0</v>
      </c>
      <c r="K13" s="134">
        <v>-452015268</v>
      </c>
      <c r="L13" s="484">
        <v>0</v>
      </c>
    </row>
    <row r="14" spans="1:12" s="480" customFormat="1" ht="15.75" customHeight="1">
      <c r="A14" s="671" t="s">
        <v>90</v>
      </c>
      <c r="B14" s="363"/>
      <c r="C14" s="363"/>
      <c r="D14" s="485">
        <v>0</v>
      </c>
      <c r="E14" s="485"/>
      <c r="F14" s="485"/>
      <c r="G14" s="134"/>
      <c r="H14" s="485">
        <v>0</v>
      </c>
      <c r="I14" s="485">
        <v>0</v>
      </c>
      <c r="J14" s="485">
        <v>0</v>
      </c>
      <c r="K14" s="134">
        <v>-452015268</v>
      </c>
      <c r="L14" s="484">
        <v>-452015268</v>
      </c>
    </row>
    <row r="15" spans="1:12" s="480" customFormat="1" ht="15.75" customHeight="1">
      <c r="A15" s="670" t="s">
        <v>91</v>
      </c>
      <c r="B15" s="363"/>
      <c r="C15" s="363"/>
      <c r="D15" s="485">
        <v>0</v>
      </c>
      <c r="E15" s="485"/>
      <c r="F15" s="485"/>
      <c r="G15" s="134"/>
      <c r="H15" s="485">
        <v>0</v>
      </c>
      <c r="I15" s="485">
        <v>0</v>
      </c>
      <c r="J15" s="485">
        <v>0</v>
      </c>
      <c r="K15" s="134">
        <v>0</v>
      </c>
      <c r="L15" s="484">
        <v>0</v>
      </c>
    </row>
    <row r="16" spans="1:12" s="480" customFormat="1" ht="15.75" customHeight="1">
      <c r="A16" s="670" t="s">
        <v>92</v>
      </c>
      <c r="B16" s="363"/>
      <c r="C16" s="363"/>
      <c r="D16" s="485">
        <v>0</v>
      </c>
      <c r="E16" s="485"/>
      <c r="F16" s="485"/>
      <c r="G16" s="134"/>
      <c r="H16" s="485">
        <v>0</v>
      </c>
      <c r="I16" s="485">
        <v>0</v>
      </c>
      <c r="J16" s="485">
        <v>0</v>
      </c>
      <c r="K16" s="134">
        <v>0</v>
      </c>
      <c r="L16" s="484">
        <v>0</v>
      </c>
    </row>
    <row r="17" spans="1:12" s="480" customFormat="1" ht="15.75" customHeight="1">
      <c r="A17" s="671" t="s">
        <v>93</v>
      </c>
      <c r="B17" s="363"/>
      <c r="C17" s="390"/>
      <c r="D17" s="485">
        <v>0</v>
      </c>
      <c r="E17" s="485"/>
      <c r="F17" s="485"/>
      <c r="G17" s="302"/>
      <c r="H17" s="485">
        <v>0</v>
      </c>
      <c r="I17" s="485">
        <v>0</v>
      </c>
      <c r="J17" s="485">
        <v>0</v>
      </c>
      <c r="K17" s="134">
        <v>-3229800000</v>
      </c>
      <c r="L17" s="484">
        <v>-3229800000</v>
      </c>
    </row>
    <row r="18" spans="1:12" s="480" customFormat="1" ht="15.75" customHeight="1">
      <c r="A18" s="671" t="s">
        <v>94</v>
      </c>
      <c r="B18" s="302"/>
      <c r="C18" s="390"/>
      <c r="D18" s="485">
        <v>0</v>
      </c>
      <c r="E18" s="485"/>
      <c r="F18" s="485"/>
      <c r="G18" s="302"/>
      <c r="H18" s="485">
        <v>0</v>
      </c>
      <c r="I18" s="485">
        <v>0</v>
      </c>
      <c r="J18" s="485">
        <v>0</v>
      </c>
      <c r="K18" s="134">
        <v>-109448000</v>
      </c>
      <c r="L18" s="484">
        <v>-109448000</v>
      </c>
    </row>
    <row r="19" spans="1:12" s="204" customFormat="1" ht="15.75" customHeight="1">
      <c r="A19" s="369" t="s">
        <v>662</v>
      </c>
      <c r="B19" s="486"/>
      <c r="C19" s="486"/>
      <c r="D19" s="487">
        <v>10766000000</v>
      </c>
      <c r="E19" s="487">
        <v>0</v>
      </c>
      <c r="F19" s="487">
        <v>0</v>
      </c>
      <c r="G19" s="487">
        <v>0</v>
      </c>
      <c r="H19" s="487">
        <v>381028</v>
      </c>
      <c r="I19" s="487">
        <v>2114479917</v>
      </c>
      <c r="J19" s="487">
        <v>1076600000</v>
      </c>
      <c r="K19" s="487">
        <v>1531456793.5749998</v>
      </c>
      <c r="L19" s="487">
        <v>15488917738.575</v>
      </c>
    </row>
    <row r="20" spans="1:13" s="204" customFormat="1" ht="15.75" customHeight="1">
      <c r="A20" s="369" t="s">
        <v>663</v>
      </c>
      <c r="B20" s="486"/>
      <c r="C20" s="486"/>
      <c r="D20" s="487">
        <v>10766000000</v>
      </c>
      <c r="E20" s="487">
        <v>0</v>
      </c>
      <c r="F20" s="487">
        <v>0</v>
      </c>
      <c r="G20" s="487">
        <v>0</v>
      </c>
      <c r="H20" s="487">
        <v>381028</v>
      </c>
      <c r="I20" s="487">
        <v>2114479917</v>
      </c>
      <c r="J20" s="487">
        <v>1076600000</v>
      </c>
      <c r="K20" s="487">
        <v>1531456793.5749998</v>
      </c>
      <c r="L20" s="487">
        <v>15488917738.575</v>
      </c>
      <c r="M20" s="488">
        <f>L20-'CDKT '!K141</f>
        <v>0</v>
      </c>
    </row>
    <row r="21" spans="1:12" s="480" customFormat="1" ht="15.75" customHeight="1">
      <c r="A21" s="670" t="s">
        <v>87</v>
      </c>
      <c r="B21" s="363"/>
      <c r="C21" s="390"/>
      <c r="D21" s="489">
        <v>0</v>
      </c>
      <c r="E21" s="489">
        <v>0</v>
      </c>
      <c r="F21" s="489">
        <v>0</v>
      </c>
      <c r="G21" s="489">
        <v>0</v>
      </c>
      <c r="H21" s="489">
        <v>0</v>
      </c>
      <c r="I21" s="489">
        <v>0</v>
      </c>
      <c r="J21" s="489">
        <v>0</v>
      </c>
      <c r="K21" s="134">
        <v>0</v>
      </c>
      <c r="L21" s="484">
        <v>0</v>
      </c>
    </row>
    <row r="22" spans="1:12" s="480" customFormat="1" ht="15.75" customHeight="1">
      <c r="A22" s="670" t="s">
        <v>88</v>
      </c>
      <c r="B22" s="363"/>
      <c r="C22" s="390"/>
      <c r="D22" s="489">
        <v>0</v>
      </c>
      <c r="E22" s="489">
        <v>0</v>
      </c>
      <c r="F22" s="489">
        <v>0</v>
      </c>
      <c r="G22" s="489">
        <v>0</v>
      </c>
      <c r="H22" s="489">
        <v>0</v>
      </c>
      <c r="I22" s="489">
        <v>0</v>
      </c>
      <c r="J22" s="489">
        <v>0</v>
      </c>
      <c r="K22" s="134">
        <v>4102456542.75</v>
      </c>
      <c r="L22" s="484">
        <v>4102456542.75</v>
      </c>
    </row>
    <row r="23" spans="1:12" s="480" customFormat="1" ht="15.75" customHeight="1">
      <c r="A23" s="670" t="s">
        <v>89</v>
      </c>
      <c r="B23" s="363"/>
      <c r="C23" s="390"/>
      <c r="D23" s="489">
        <v>0</v>
      </c>
      <c r="E23" s="489">
        <v>0</v>
      </c>
      <c r="F23" s="489">
        <v>0</v>
      </c>
      <c r="G23" s="489">
        <v>0</v>
      </c>
      <c r="H23" s="489">
        <v>478538</v>
      </c>
      <c r="I23" s="489">
        <v>0</v>
      </c>
      <c r="J23" s="489">
        <v>0</v>
      </c>
      <c r="K23" s="134">
        <v>0</v>
      </c>
      <c r="L23" s="484">
        <v>478538</v>
      </c>
    </row>
    <row r="24" spans="1:12" s="480" customFormat="1" ht="15.75" customHeight="1">
      <c r="A24" s="671" t="s">
        <v>86</v>
      </c>
      <c r="B24" s="363"/>
      <c r="C24" s="390"/>
      <c r="D24" s="489">
        <v>0</v>
      </c>
      <c r="E24" s="489">
        <v>0</v>
      </c>
      <c r="F24" s="489">
        <v>0</v>
      </c>
      <c r="G24" s="489">
        <v>0</v>
      </c>
      <c r="H24" s="489">
        <v>0</v>
      </c>
      <c r="I24" s="489">
        <v>410245655</v>
      </c>
      <c r="J24" s="489">
        <v>0</v>
      </c>
      <c r="K24" s="134">
        <v>-410245655</v>
      </c>
      <c r="L24" s="484">
        <v>0</v>
      </c>
    </row>
    <row r="25" spans="1:12" s="480" customFormat="1" ht="15.75" customHeight="1">
      <c r="A25" s="671" t="s">
        <v>90</v>
      </c>
      <c r="B25" s="363"/>
      <c r="C25" s="390"/>
      <c r="D25" s="489">
        <v>0</v>
      </c>
      <c r="E25" s="489">
        <v>0</v>
      </c>
      <c r="F25" s="489">
        <v>0</v>
      </c>
      <c r="G25" s="489">
        <v>0</v>
      </c>
      <c r="H25" s="489">
        <v>0</v>
      </c>
      <c r="I25" s="489">
        <v>0</v>
      </c>
      <c r="J25" s="489">
        <v>0</v>
      </c>
      <c r="K25" s="134">
        <v>-410245655</v>
      </c>
      <c r="L25" s="484">
        <v>-410245655</v>
      </c>
    </row>
    <row r="26" spans="1:12" s="480" customFormat="1" ht="15.75" customHeight="1">
      <c r="A26" s="670" t="s">
        <v>91</v>
      </c>
      <c r="B26" s="363"/>
      <c r="C26" s="390"/>
      <c r="D26" s="489">
        <v>0</v>
      </c>
      <c r="E26" s="489">
        <v>0</v>
      </c>
      <c r="F26" s="489">
        <v>0</v>
      </c>
      <c r="G26" s="489">
        <v>0</v>
      </c>
      <c r="H26" s="489">
        <v>0</v>
      </c>
      <c r="I26" s="489">
        <v>0</v>
      </c>
      <c r="J26" s="489">
        <v>0</v>
      </c>
      <c r="K26" s="134">
        <v>0</v>
      </c>
      <c r="L26" s="484">
        <v>0</v>
      </c>
    </row>
    <row r="27" spans="1:12" s="480" customFormat="1" ht="15.75" customHeight="1">
      <c r="A27" s="670" t="s">
        <v>92</v>
      </c>
      <c r="B27" s="363"/>
      <c r="C27" s="390"/>
      <c r="D27" s="489">
        <v>0</v>
      </c>
      <c r="E27" s="489">
        <v>0</v>
      </c>
      <c r="F27" s="489">
        <v>0</v>
      </c>
      <c r="G27" s="489">
        <v>0</v>
      </c>
      <c r="H27" s="489">
        <v>0</v>
      </c>
      <c r="I27" s="489">
        <v>0</v>
      </c>
      <c r="J27" s="489">
        <v>0</v>
      </c>
      <c r="K27" s="134">
        <v>0</v>
      </c>
      <c r="L27" s="484">
        <v>0</v>
      </c>
    </row>
    <row r="28" spans="1:14" s="480" customFormat="1" ht="15.75" customHeight="1">
      <c r="A28" s="671" t="s">
        <v>93</v>
      </c>
      <c r="B28" s="363"/>
      <c r="C28" s="390"/>
      <c r="D28" s="489">
        <v>0</v>
      </c>
      <c r="E28" s="489">
        <v>0</v>
      </c>
      <c r="F28" s="489">
        <v>0</v>
      </c>
      <c r="G28" s="489">
        <v>0</v>
      </c>
      <c r="H28" s="489">
        <v>0</v>
      </c>
      <c r="I28" s="489">
        <v>0</v>
      </c>
      <c r="J28" s="489">
        <v>0</v>
      </c>
      <c r="K28" s="134">
        <v>-3229800000</v>
      </c>
      <c r="L28" s="484">
        <v>-3229800000</v>
      </c>
      <c r="N28" s="679"/>
    </row>
    <row r="29" spans="1:12" s="480" customFormat="1" ht="15.75" customHeight="1">
      <c r="A29" s="671" t="s">
        <v>94</v>
      </c>
      <c r="B29" s="363"/>
      <c r="C29" s="390"/>
      <c r="D29" s="489">
        <v>0</v>
      </c>
      <c r="E29" s="489">
        <v>0</v>
      </c>
      <c r="F29" s="489">
        <v>0</v>
      </c>
      <c r="G29" s="489">
        <v>0</v>
      </c>
      <c r="H29" s="489">
        <v>-381028</v>
      </c>
      <c r="I29" s="489">
        <v>0</v>
      </c>
      <c r="J29" s="489">
        <v>0</v>
      </c>
      <c r="K29" s="134">
        <v>-345099927.57500076</v>
      </c>
      <c r="L29" s="484">
        <v>-345480955.57500076</v>
      </c>
    </row>
    <row r="30" spans="1:13" s="204" customFormat="1" ht="15.75" customHeight="1">
      <c r="A30" s="672" t="s">
        <v>664</v>
      </c>
      <c r="B30" s="673"/>
      <c r="C30" s="673"/>
      <c r="D30" s="674">
        <v>10766000000</v>
      </c>
      <c r="E30" s="674">
        <v>0</v>
      </c>
      <c r="F30" s="674">
        <v>0</v>
      </c>
      <c r="G30" s="674">
        <v>0</v>
      </c>
      <c r="H30" s="674">
        <v>478538</v>
      </c>
      <c r="I30" s="674">
        <v>2524725572</v>
      </c>
      <c r="J30" s="674">
        <v>1076600000</v>
      </c>
      <c r="K30" s="674">
        <v>1238522098.749999</v>
      </c>
      <c r="L30" s="674">
        <v>15606326208.75</v>
      </c>
      <c r="M30" s="488">
        <f>L30-'CDKT '!I141</f>
        <v>0</v>
      </c>
    </row>
    <row r="31" spans="4:14" s="490" customFormat="1" ht="15" customHeight="1">
      <c r="D31" s="491">
        <v>0</v>
      </c>
      <c r="E31" s="491">
        <v>0</v>
      </c>
      <c r="F31" s="491">
        <v>0</v>
      </c>
      <c r="G31" s="491">
        <v>0</v>
      </c>
      <c r="H31" s="491">
        <v>0</v>
      </c>
      <c r="I31" s="491"/>
      <c r="J31" s="491"/>
      <c r="K31" s="492"/>
      <c r="L31" s="493">
        <v>0</v>
      </c>
      <c r="N31" s="90"/>
    </row>
    <row r="32" spans="1:12" s="92" customFormat="1" ht="15.75" customHeight="1">
      <c r="A32" s="289"/>
      <c r="B32" s="180"/>
      <c r="C32" s="180"/>
      <c r="D32" s="180"/>
      <c r="E32" s="180"/>
      <c r="F32" s="180"/>
      <c r="G32" s="180"/>
      <c r="H32" s="180"/>
      <c r="I32" s="476"/>
      <c r="J32" s="494"/>
      <c r="K32" s="495"/>
      <c r="L32" s="291"/>
    </row>
    <row r="33" spans="1:12" s="92" customFormat="1" ht="15.75" customHeight="1">
      <c r="A33" s="87"/>
      <c r="B33" s="496"/>
      <c r="C33" s="496"/>
      <c r="D33" s="115"/>
      <c r="E33" s="476"/>
      <c r="F33" s="496"/>
      <c r="G33" s="496"/>
      <c r="H33" s="476"/>
      <c r="I33" s="287"/>
      <c r="J33" s="287"/>
      <c r="K33" s="287"/>
      <c r="L33" s="291"/>
    </row>
    <row r="34" spans="1:12" s="92" customFormat="1" ht="15.75" customHeight="1">
      <c r="A34" s="87"/>
      <c r="B34" s="497"/>
      <c r="C34" s="87"/>
      <c r="D34" s="498"/>
      <c r="E34" s="499"/>
      <c r="F34" s="500"/>
      <c r="G34" s="87"/>
      <c r="H34" s="91"/>
      <c r="I34" s="104"/>
      <c r="J34" s="104"/>
      <c r="K34" s="104"/>
      <c r="L34" s="291"/>
    </row>
    <row r="35" spans="1:12" s="92" customFormat="1" ht="15.75" customHeight="1">
      <c r="A35" s="87"/>
      <c r="B35" s="501"/>
      <c r="C35" s="87"/>
      <c r="D35" s="502"/>
      <c r="E35" s="503"/>
      <c r="F35" s="89"/>
      <c r="G35" s="87"/>
      <c r="H35" s="91"/>
      <c r="I35" s="104"/>
      <c r="J35" s="104"/>
      <c r="K35" s="104"/>
      <c r="L35" s="291"/>
    </row>
    <row r="36" spans="1:12" s="92" customFormat="1" ht="15.75" customHeight="1">
      <c r="A36" s="87"/>
      <c r="B36" s="501"/>
      <c r="C36" s="87"/>
      <c r="D36" s="502"/>
      <c r="E36" s="503"/>
      <c r="F36" s="89"/>
      <c r="G36" s="87"/>
      <c r="H36" s="91"/>
      <c r="I36" s="104"/>
      <c r="J36" s="104"/>
      <c r="K36" s="104"/>
      <c r="L36" s="291"/>
    </row>
    <row r="37" spans="1:12" s="92" customFormat="1" ht="15.75" customHeight="1">
      <c r="A37" s="87"/>
      <c r="B37" s="501"/>
      <c r="C37" s="87"/>
      <c r="D37" s="502"/>
      <c r="E37" s="503"/>
      <c r="F37" s="89"/>
      <c r="G37" s="87"/>
      <c r="H37" s="91"/>
      <c r="I37" s="104"/>
      <c r="J37" s="104"/>
      <c r="K37" s="104"/>
      <c r="L37" s="291"/>
    </row>
    <row r="38" spans="1:12" s="511" customFormat="1" ht="15.75" customHeight="1">
      <c r="A38" s="504"/>
      <c r="B38" s="505"/>
      <c r="C38" s="504"/>
      <c r="D38" s="506"/>
      <c r="E38" s="507"/>
      <c r="F38" s="508"/>
      <c r="G38" s="504"/>
      <c r="H38" s="509"/>
      <c r="I38" s="95"/>
      <c r="J38" s="95"/>
      <c r="K38" s="95"/>
      <c r="L38" s="510"/>
    </row>
  </sheetData>
  <sheetProtection/>
  <mergeCells count="1">
    <mergeCell ref="A8:C8"/>
  </mergeCells>
  <printOptions/>
  <pageMargins left="0.440277777777778" right="0.25" top="0.5" bottom="0.5" header="0.511805555555556" footer="0"/>
  <pageSetup horizontalDpi="300" verticalDpi="300" orientation="landscape" paperSize="9" r:id="rId1"/>
  <headerFooter alignWithMargins="0">
    <oddFooter xml:space="preserve">&amp;L&amp;"VNI-Times,Italic"&amp;9Caùc thuyeát minh naøy laø boä phaän hôïp thaønh caùc Baùo caùo taøi chính&amp;R&amp;"VNI-Times,Italic"&amp;9Trang  &amp;P+21 </oddFooter>
  </headerFooter>
</worksheet>
</file>

<file path=xl/worksheets/sheet2.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H12" sqref="H12"/>
    </sheetView>
  </sheetViews>
  <sheetFormatPr defaultColWidth="9.140625" defaultRowHeight="12.75"/>
  <cols>
    <col min="1" max="1" width="5.140625" style="10" customWidth="1"/>
    <col min="2" max="3" width="9.140625" style="10" customWidth="1"/>
    <col min="4" max="4" width="13.7109375" style="10" customWidth="1"/>
    <col min="5" max="5" width="36.140625" style="10" customWidth="1"/>
    <col min="6" max="6" width="15.7109375" style="11" customWidth="1"/>
    <col min="7" max="16384" width="9.140625" style="10" customWidth="1"/>
  </cols>
  <sheetData>
    <row r="1" ht="30" customHeight="1">
      <c r="A1" s="12"/>
    </row>
    <row r="2" spans="1:6" ht="25.5">
      <c r="A2" s="696" t="s">
        <v>738</v>
      </c>
      <c r="B2" s="696"/>
      <c r="C2" s="696"/>
      <c r="D2" s="696"/>
      <c r="E2" s="696"/>
      <c r="F2" s="696"/>
    </row>
    <row r="3" spans="1:6" ht="14.25">
      <c r="A3" s="697" t="s">
        <v>739</v>
      </c>
      <c r="B3" s="697"/>
      <c r="C3" s="697"/>
      <c r="D3" s="697"/>
      <c r="E3" s="697"/>
      <c r="F3" s="697"/>
    </row>
    <row r="4" spans="1:6" ht="14.25" customHeight="1">
      <c r="A4" s="13" t="s">
        <v>740</v>
      </c>
      <c r="B4" s="14"/>
      <c r="C4" s="14"/>
      <c r="D4" s="14"/>
      <c r="E4" s="14"/>
      <c r="F4" s="15"/>
    </row>
    <row r="5" spans="1:6" s="18" customFormat="1" ht="39.75" customHeight="1">
      <c r="A5" s="16"/>
      <c r="B5" s="16"/>
      <c r="C5" s="16"/>
      <c r="D5" s="16"/>
      <c r="E5" s="16"/>
      <c r="F5" s="17" t="s">
        <v>741</v>
      </c>
    </row>
    <row r="6" spans="1:7" s="18" customFormat="1" ht="39.75" customHeight="1">
      <c r="A6" s="19" t="s">
        <v>742</v>
      </c>
      <c r="B6" s="19" t="s">
        <v>743</v>
      </c>
      <c r="C6" s="19"/>
      <c r="D6" s="19"/>
      <c r="E6" s="19"/>
      <c r="F6" s="613" t="s">
        <v>1005</v>
      </c>
      <c r="G6" s="20"/>
    </row>
    <row r="7" spans="1:6" s="18" customFormat="1" ht="39.75" customHeight="1">
      <c r="A7" s="19" t="s">
        <v>744</v>
      </c>
      <c r="B7" s="19" t="s">
        <v>745</v>
      </c>
      <c r="C7" s="19"/>
      <c r="D7" s="19"/>
      <c r="E7" s="19"/>
      <c r="F7" s="614" t="s">
        <v>245</v>
      </c>
    </row>
    <row r="8" spans="1:6" s="18" customFormat="1" ht="39.75" customHeight="1">
      <c r="A8" s="19" t="s">
        <v>747</v>
      </c>
      <c r="B8" s="19" t="s">
        <v>748</v>
      </c>
      <c r="C8" s="19"/>
      <c r="D8" s="19"/>
      <c r="E8" s="19"/>
      <c r="F8" s="613" t="s">
        <v>1018</v>
      </c>
    </row>
    <row r="9" spans="1:6" s="18" customFormat="1" ht="39.75" customHeight="1">
      <c r="A9" s="19" t="s">
        <v>749</v>
      </c>
      <c r="B9" s="19" t="s">
        <v>750</v>
      </c>
      <c r="C9" s="19"/>
      <c r="D9" s="19"/>
      <c r="E9" s="19"/>
      <c r="F9" s="614" t="s">
        <v>248</v>
      </c>
    </row>
    <row r="10" spans="1:6" s="18" customFormat="1" ht="39.75" customHeight="1">
      <c r="A10" s="19" t="s">
        <v>752</v>
      </c>
      <c r="B10" s="19" t="s">
        <v>753</v>
      </c>
      <c r="C10" s="19"/>
      <c r="D10" s="19"/>
      <c r="E10" s="19"/>
      <c r="F10" s="613" t="s">
        <v>1019</v>
      </c>
    </row>
    <row r="11" spans="1:6" s="18" customFormat="1" ht="39.75" customHeight="1">
      <c r="A11" s="19" t="s">
        <v>754</v>
      </c>
      <c r="B11" s="19" t="s">
        <v>755</v>
      </c>
      <c r="C11" s="19"/>
      <c r="D11" s="19"/>
      <c r="E11" s="19"/>
      <c r="F11" s="641" t="s">
        <v>1020</v>
      </c>
    </row>
    <row r="12" spans="1:6" ht="39.75" customHeight="1">
      <c r="A12" s="21"/>
      <c r="B12" s="14"/>
      <c r="C12" s="14"/>
      <c r="D12" s="14"/>
      <c r="E12" s="14"/>
      <c r="F12" s="15"/>
    </row>
  </sheetData>
  <sheetProtection/>
  <mergeCells count="2">
    <mergeCell ref="A2:F2"/>
    <mergeCell ref="A3:F3"/>
  </mergeCells>
  <printOptions/>
  <pageMargins left="0.8798611111111111" right="0.1701388888888889"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E67"/>
  <sheetViews>
    <sheetView view="pageBreakPreview" zoomScaleSheetLayoutView="100" zoomScalePageLayoutView="0" workbookViewId="0" topLeftCell="A63">
      <selection activeCell="A76" sqref="A76:IV100"/>
    </sheetView>
  </sheetViews>
  <sheetFormatPr defaultColWidth="10.28125" defaultRowHeight="12.75"/>
  <cols>
    <col min="1" max="1" width="3.00390625" style="22" customWidth="1"/>
    <col min="2" max="2" width="5.7109375" style="22" customWidth="1"/>
    <col min="3" max="3" width="5.140625" style="22" customWidth="1"/>
    <col min="4" max="4" width="5.00390625" style="22" customWidth="1"/>
    <col min="5" max="5" width="7.421875" style="22" customWidth="1"/>
    <col min="6" max="6" width="9.00390625" style="22" customWidth="1"/>
    <col min="7" max="7" width="9.7109375" style="22" customWidth="1"/>
    <col min="8" max="8" width="17.8515625" style="22" customWidth="1"/>
    <col min="9" max="9" width="12.57421875" style="22" customWidth="1"/>
    <col min="10" max="10" width="16.57421875" style="22" customWidth="1"/>
    <col min="11" max="16384" width="10.28125" style="22" customWidth="1"/>
  </cols>
  <sheetData>
    <row r="1" ht="23.25" customHeight="1">
      <c r="A1" s="23" t="s">
        <v>1021</v>
      </c>
    </row>
    <row r="2" ht="9.75" customHeight="1">
      <c r="A2" s="23"/>
    </row>
    <row r="3" s="25" customFormat="1" ht="18.75">
      <c r="A3" s="24" t="s">
        <v>743</v>
      </c>
    </row>
    <row r="4" ht="19.5" customHeight="1">
      <c r="A4" s="26" t="s">
        <v>731</v>
      </c>
    </row>
    <row r="5" spans="1:10" ht="4.5" customHeight="1">
      <c r="A5" s="27"/>
      <c r="B5" s="27"/>
      <c r="C5" s="27"/>
      <c r="D5" s="27"/>
      <c r="E5" s="27"/>
      <c r="F5" s="27"/>
      <c r="G5" s="27"/>
      <c r="H5" s="27"/>
      <c r="I5" s="27"/>
      <c r="J5" s="27"/>
    </row>
    <row r="6" spans="1:10" ht="19.5" customHeight="1">
      <c r="A6" s="28"/>
      <c r="B6" s="28"/>
      <c r="C6" s="28"/>
      <c r="D6" s="28"/>
      <c r="E6" s="28"/>
      <c r="F6" s="28"/>
      <c r="G6" s="28"/>
      <c r="H6" s="28"/>
      <c r="I6" s="28"/>
      <c r="J6" s="28"/>
    </row>
    <row r="7" spans="1:10" ht="34.5" customHeight="1">
      <c r="A7" s="699" t="s">
        <v>756</v>
      </c>
      <c r="B7" s="699"/>
      <c r="C7" s="699"/>
      <c r="D7" s="699"/>
      <c r="E7" s="699"/>
      <c r="F7" s="699"/>
      <c r="G7" s="699"/>
      <c r="H7" s="699"/>
      <c r="I7" s="699"/>
      <c r="J7" s="699"/>
    </row>
    <row r="8" spans="1:239" s="30" customFormat="1" ht="15.75" customHeight="1">
      <c r="A8" s="700"/>
      <c r="B8" s="700"/>
      <c r="C8" s="700"/>
      <c r="D8" s="700"/>
      <c r="E8" s="700"/>
      <c r="F8" s="700"/>
      <c r="G8" s="700"/>
      <c r="H8" s="700"/>
      <c r="I8" s="700"/>
      <c r="J8" s="29"/>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8"/>
      <c r="AT8" s="698"/>
      <c r="AU8" s="698"/>
      <c r="AV8" s="698"/>
      <c r="AW8" s="698"/>
      <c r="AX8" s="698"/>
      <c r="AY8" s="698"/>
      <c r="AZ8" s="698"/>
      <c r="BA8" s="698"/>
      <c r="BB8" s="698"/>
      <c r="BC8" s="698"/>
      <c r="BD8" s="698"/>
      <c r="BE8" s="698"/>
      <c r="BF8" s="698"/>
      <c r="BG8" s="698"/>
      <c r="BH8" s="698"/>
      <c r="BI8" s="698"/>
      <c r="BJ8" s="698"/>
      <c r="BK8" s="698"/>
      <c r="BL8" s="698"/>
      <c r="BM8" s="698"/>
      <c r="BN8" s="698"/>
      <c r="BO8" s="698"/>
      <c r="BP8" s="698"/>
      <c r="BQ8" s="698"/>
      <c r="BR8" s="698"/>
      <c r="BS8" s="698"/>
      <c r="BT8" s="698"/>
      <c r="BU8" s="698"/>
      <c r="BV8" s="698"/>
      <c r="BW8" s="698"/>
      <c r="BX8" s="698"/>
      <c r="BY8" s="698"/>
      <c r="BZ8" s="698"/>
      <c r="CA8" s="698"/>
      <c r="CB8" s="698"/>
      <c r="CC8" s="698"/>
      <c r="CD8" s="698"/>
      <c r="CE8" s="698"/>
      <c r="CF8" s="698"/>
      <c r="CG8" s="698"/>
      <c r="CH8" s="698"/>
      <c r="CI8" s="698"/>
      <c r="CJ8" s="698"/>
      <c r="CK8" s="698"/>
      <c r="CL8" s="698"/>
      <c r="CM8" s="698"/>
      <c r="CN8" s="698"/>
      <c r="CO8" s="698"/>
      <c r="CP8" s="698"/>
      <c r="CQ8" s="698"/>
      <c r="CR8" s="698"/>
      <c r="CS8" s="698"/>
      <c r="CT8" s="698"/>
      <c r="CU8" s="698"/>
      <c r="CV8" s="698"/>
      <c r="CW8" s="698"/>
      <c r="CX8" s="698"/>
      <c r="CY8" s="698"/>
      <c r="CZ8" s="698"/>
      <c r="DA8" s="698"/>
      <c r="DB8" s="698"/>
      <c r="DC8" s="698"/>
      <c r="DD8" s="698"/>
      <c r="DE8" s="698"/>
      <c r="DF8" s="698"/>
      <c r="DG8" s="698"/>
      <c r="DH8" s="698"/>
      <c r="DI8" s="698"/>
      <c r="DJ8" s="698"/>
      <c r="DK8" s="698"/>
      <c r="DL8" s="698"/>
      <c r="DM8" s="698"/>
      <c r="DN8" s="698"/>
      <c r="DO8" s="698"/>
      <c r="DP8" s="698"/>
      <c r="DQ8" s="698"/>
      <c r="DR8" s="698"/>
      <c r="DS8" s="698"/>
      <c r="DT8" s="698"/>
      <c r="DU8" s="698"/>
      <c r="DV8" s="698"/>
      <c r="DW8" s="698"/>
      <c r="DX8" s="698"/>
      <c r="DY8" s="698"/>
      <c r="DZ8" s="698"/>
      <c r="EA8" s="698"/>
      <c r="EB8" s="698"/>
      <c r="EC8" s="698"/>
      <c r="ED8" s="698"/>
      <c r="EE8" s="698"/>
      <c r="EF8" s="698"/>
      <c r="EG8" s="698"/>
      <c r="EH8" s="698"/>
      <c r="EI8" s="698"/>
      <c r="EJ8" s="698"/>
      <c r="EK8" s="698"/>
      <c r="EL8" s="698"/>
      <c r="EM8" s="698"/>
      <c r="EN8" s="698"/>
      <c r="EO8" s="698"/>
      <c r="EP8" s="698"/>
      <c r="EQ8" s="698"/>
      <c r="ER8" s="698"/>
      <c r="ES8" s="698"/>
      <c r="ET8" s="698"/>
      <c r="EU8" s="698"/>
      <c r="EV8" s="698"/>
      <c r="EW8" s="698"/>
      <c r="EX8" s="698"/>
      <c r="EY8" s="698"/>
      <c r="EZ8" s="698"/>
      <c r="FA8" s="698"/>
      <c r="FB8" s="698"/>
      <c r="FC8" s="698"/>
      <c r="FD8" s="698"/>
      <c r="FE8" s="698"/>
      <c r="FF8" s="698"/>
      <c r="FG8" s="698"/>
      <c r="FH8" s="698"/>
      <c r="FI8" s="698"/>
      <c r="FJ8" s="698"/>
      <c r="FK8" s="698"/>
      <c r="FL8" s="698"/>
      <c r="FM8" s="698"/>
      <c r="FN8" s="698"/>
      <c r="FO8" s="698"/>
      <c r="FP8" s="698"/>
      <c r="FQ8" s="698"/>
      <c r="FR8" s="698"/>
      <c r="FS8" s="698"/>
      <c r="FT8" s="698"/>
      <c r="FU8" s="698"/>
      <c r="FV8" s="698"/>
      <c r="FW8" s="698"/>
      <c r="FX8" s="698"/>
      <c r="FY8" s="698"/>
      <c r="FZ8" s="698"/>
      <c r="GA8" s="698"/>
      <c r="GB8" s="698"/>
      <c r="GC8" s="698"/>
      <c r="GD8" s="698"/>
      <c r="GE8" s="698"/>
      <c r="GF8" s="698"/>
      <c r="GG8" s="698"/>
      <c r="GH8" s="698"/>
      <c r="GI8" s="698"/>
      <c r="GJ8" s="698"/>
      <c r="GK8" s="698"/>
      <c r="GL8" s="698"/>
      <c r="GM8" s="698"/>
      <c r="GN8" s="698"/>
      <c r="GO8" s="698"/>
      <c r="GP8" s="698"/>
      <c r="GQ8" s="698"/>
      <c r="GR8" s="698"/>
      <c r="GS8" s="698"/>
      <c r="GT8" s="698"/>
      <c r="GU8" s="698"/>
      <c r="GV8" s="698"/>
      <c r="GW8" s="698"/>
      <c r="GX8" s="698"/>
      <c r="GY8" s="698"/>
      <c r="GZ8" s="698"/>
      <c r="HA8" s="698"/>
      <c r="HB8" s="698"/>
      <c r="HC8" s="698"/>
      <c r="HD8" s="698"/>
      <c r="HE8" s="698"/>
      <c r="HF8" s="698"/>
      <c r="HG8" s="698"/>
      <c r="HH8" s="698"/>
      <c r="HI8" s="698"/>
      <c r="HJ8" s="698"/>
      <c r="HK8" s="698"/>
      <c r="HL8" s="698"/>
      <c r="HM8" s="698"/>
      <c r="HN8" s="698"/>
      <c r="HO8" s="698"/>
      <c r="HP8" s="698"/>
      <c r="HQ8" s="698"/>
      <c r="HR8" s="698"/>
      <c r="HS8" s="698"/>
      <c r="HT8" s="22"/>
      <c r="HU8" s="22"/>
      <c r="HV8" s="22"/>
      <c r="HW8" s="22"/>
      <c r="HX8" s="22"/>
      <c r="HY8" s="22"/>
      <c r="HZ8" s="22"/>
      <c r="IA8" s="22"/>
      <c r="IB8" s="22"/>
      <c r="IC8" s="22"/>
      <c r="ID8" s="22"/>
      <c r="IE8" s="22"/>
    </row>
    <row r="9" spans="1:10" s="25" customFormat="1" ht="19.5" customHeight="1">
      <c r="A9" s="31" t="s">
        <v>742</v>
      </c>
      <c r="B9" s="31" t="s">
        <v>757</v>
      </c>
      <c r="C9" s="31"/>
      <c r="D9" s="31"/>
      <c r="E9" s="31"/>
      <c r="F9" s="31"/>
      <c r="G9" s="31"/>
      <c r="H9" s="31"/>
      <c r="I9" s="31"/>
      <c r="J9" s="31"/>
    </row>
    <row r="10" spans="1:10" ht="19.5" customHeight="1">
      <c r="A10" s="32"/>
      <c r="B10" s="33" t="s">
        <v>758</v>
      </c>
      <c r="C10" s="33"/>
      <c r="D10" s="33"/>
      <c r="E10" s="33"/>
      <c r="F10" s="33"/>
      <c r="G10" s="33"/>
      <c r="H10" s="33"/>
      <c r="I10" s="33"/>
      <c r="J10" s="33"/>
    </row>
    <row r="11" spans="1:10" ht="49.5" customHeight="1">
      <c r="A11" s="32"/>
      <c r="B11" s="704" t="s">
        <v>35</v>
      </c>
      <c r="C11" s="704"/>
      <c r="D11" s="704"/>
      <c r="E11" s="704"/>
      <c r="F11" s="704"/>
      <c r="G11" s="704"/>
      <c r="H11" s="704"/>
      <c r="I11" s="704"/>
      <c r="J11" s="704"/>
    </row>
    <row r="12" spans="1:10" ht="19.5" customHeight="1">
      <c r="A12" s="32"/>
      <c r="B12" s="33" t="s">
        <v>759</v>
      </c>
      <c r="C12" s="33"/>
      <c r="D12" s="33"/>
      <c r="E12" s="33"/>
      <c r="F12" s="33"/>
      <c r="G12" s="33"/>
      <c r="H12" s="33"/>
      <c r="I12" s="33"/>
      <c r="J12" s="33"/>
    </row>
    <row r="13" spans="1:10" ht="19.5" customHeight="1">
      <c r="A13" s="32"/>
      <c r="B13" s="33" t="s">
        <v>760</v>
      </c>
      <c r="C13" s="33"/>
      <c r="D13" s="33"/>
      <c r="E13" s="33"/>
      <c r="F13" s="33"/>
      <c r="G13" s="33"/>
      <c r="H13" s="33"/>
      <c r="I13" s="33"/>
      <c r="J13" s="33"/>
    </row>
    <row r="14" spans="1:10" ht="19.5" customHeight="1">
      <c r="A14" s="32"/>
      <c r="B14" s="701" t="s">
        <v>36</v>
      </c>
      <c r="C14" s="701"/>
      <c r="D14" s="701"/>
      <c r="E14" s="701"/>
      <c r="F14" s="701"/>
      <c r="G14" s="701"/>
      <c r="H14" s="701"/>
      <c r="I14" s="701"/>
      <c r="J14" s="701"/>
    </row>
    <row r="15" spans="1:10" ht="19.5" customHeight="1">
      <c r="A15" s="32"/>
      <c r="B15" s="34" t="s">
        <v>761</v>
      </c>
      <c r="C15" s="35"/>
      <c r="D15" s="35"/>
      <c r="E15" s="35"/>
      <c r="F15" s="35"/>
      <c r="G15" s="35"/>
      <c r="H15" s="35"/>
      <c r="I15" s="36"/>
      <c r="J15" s="36"/>
    </row>
    <row r="16" spans="1:10" ht="19.5" customHeight="1">
      <c r="A16" s="32"/>
      <c r="B16" s="34" t="s">
        <v>762</v>
      </c>
      <c r="C16" s="36"/>
      <c r="D16" s="36"/>
      <c r="E16" s="36" t="s">
        <v>5</v>
      </c>
      <c r="F16" s="36"/>
      <c r="G16" s="36"/>
      <c r="H16" s="36"/>
      <c r="I16" s="36"/>
      <c r="J16" s="36"/>
    </row>
    <row r="17" spans="1:10" ht="9.75" customHeight="1">
      <c r="A17" s="32"/>
      <c r="B17" s="34"/>
      <c r="C17" s="36"/>
      <c r="D17" s="36"/>
      <c r="E17" s="36"/>
      <c r="F17" s="36"/>
      <c r="G17" s="36"/>
      <c r="H17" s="36"/>
      <c r="I17" s="36"/>
      <c r="J17" s="36"/>
    </row>
    <row r="18" spans="1:10" s="25" customFormat="1" ht="20.25" customHeight="1">
      <c r="A18" s="37" t="s">
        <v>744</v>
      </c>
      <c r="B18" s="31" t="s">
        <v>845</v>
      </c>
      <c r="C18" s="38"/>
      <c r="D18" s="38"/>
      <c r="E18" s="38"/>
      <c r="F18" s="38"/>
      <c r="G18" s="38"/>
      <c r="H18" s="38"/>
      <c r="I18" s="38"/>
      <c r="J18" s="38"/>
    </row>
    <row r="19" spans="1:10" s="25" customFormat="1" ht="36" customHeight="1">
      <c r="A19" s="39"/>
      <c r="B19" s="706" t="s">
        <v>846</v>
      </c>
      <c r="C19" s="706"/>
      <c r="D19" s="706"/>
      <c r="E19" s="706"/>
      <c r="F19" s="706"/>
      <c r="G19" s="706"/>
      <c r="H19" s="706"/>
      <c r="I19" s="706"/>
      <c r="J19" s="706"/>
    </row>
    <row r="20" spans="1:10" s="25" customFormat="1" ht="3.75" customHeight="1">
      <c r="A20" s="31"/>
      <c r="B20" s="31"/>
      <c r="C20" s="31"/>
      <c r="D20" s="31"/>
      <c r="E20" s="31"/>
      <c r="F20" s="31"/>
      <c r="G20" s="31"/>
      <c r="H20" s="31"/>
      <c r="I20" s="31"/>
      <c r="J20" s="31"/>
    </row>
    <row r="21" spans="1:10" s="25" customFormat="1" ht="20.25" customHeight="1">
      <c r="A21" s="37" t="s">
        <v>747</v>
      </c>
      <c r="B21" s="31" t="s">
        <v>48</v>
      </c>
      <c r="C21" s="38"/>
      <c r="D21" s="38"/>
      <c r="E21" s="38"/>
      <c r="F21" s="38"/>
      <c r="G21" s="38"/>
      <c r="H21" s="38"/>
      <c r="I21" s="38"/>
      <c r="J21" s="38"/>
    </row>
    <row r="22" spans="1:10" ht="36" customHeight="1">
      <c r="A22" s="32"/>
      <c r="B22" s="707" t="s">
        <v>44</v>
      </c>
      <c r="C22" s="707"/>
      <c r="D22" s="707"/>
      <c r="E22" s="707"/>
      <c r="F22" s="707"/>
      <c r="G22" s="707"/>
      <c r="H22" s="707"/>
      <c r="I22" s="707"/>
      <c r="J22" s="707"/>
    </row>
    <row r="23" spans="1:10" ht="19.5" customHeight="1">
      <c r="A23" s="40"/>
      <c r="B23" s="31" t="s">
        <v>847</v>
      </c>
      <c r="C23" s="32"/>
      <c r="D23" s="32"/>
      <c r="E23" s="32"/>
      <c r="F23" s="32"/>
      <c r="G23" s="32"/>
      <c r="H23" s="32"/>
      <c r="I23" s="32"/>
      <c r="J23" s="32"/>
    </row>
    <row r="24" spans="1:10" ht="15.75" customHeight="1">
      <c r="A24" s="32"/>
      <c r="B24" s="32"/>
      <c r="C24" s="41" t="s">
        <v>848</v>
      </c>
      <c r="D24" s="41" t="s">
        <v>1024</v>
      </c>
      <c r="E24" s="42"/>
      <c r="F24" s="42"/>
      <c r="G24" s="32"/>
      <c r="H24" s="36" t="s">
        <v>849</v>
      </c>
      <c r="I24" s="42"/>
      <c r="J24" s="42"/>
    </row>
    <row r="25" spans="1:10" ht="15.75" customHeight="1">
      <c r="A25" s="32"/>
      <c r="B25" s="32"/>
      <c r="C25" s="41" t="s">
        <v>1001</v>
      </c>
      <c r="D25" s="41" t="s">
        <v>37</v>
      </c>
      <c r="E25" s="42"/>
      <c r="F25" s="42"/>
      <c r="G25" s="32"/>
      <c r="H25" s="36" t="s">
        <v>850</v>
      </c>
      <c r="I25" s="42"/>
      <c r="J25" s="42"/>
    </row>
    <row r="26" spans="1:10" ht="15.75" customHeight="1">
      <c r="A26" s="32"/>
      <c r="B26" s="32"/>
      <c r="C26" s="41" t="s">
        <v>848</v>
      </c>
      <c r="D26" s="41" t="s">
        <v>41</v>
      </c>
      <c r="E26" s="42"/>
      <c r="F26" s="42"/>
      <c r="G26" s="32"/>
      <c r="H26" s="36" t="s">
        <v>851</v>
      </c>
      <c r="I26" s="42"/>
      <c r="J26" s="42"/>
    </row>
    <row r="27" spans="1:10" ht="15.75" customHeight="1">
      <c r="A27" s="32"/>
      <c r="B27" s="32"/>
      <c r="C27" s="41" t="s">
        <v>9</v>
      </c>
      <c r="D27" s="41" t="s">
        <v>38</v>
      </c>
      <c r="E27" s="42"/>
      <c r="F27" s="42"/>
      <c r="G27" s="32"/>
      <c r="H27" s="36" t="s">
        <v>851</v>
      </c>
      <c r="I27" s="42"/>
      <c r="J27" s="42"/>
    </row>
    <row r="28" spans="1:10" ht="15.75" customHeight="1">
      <c r="A28" s="32"/>
      <c r="B28" s="32"/>
      <c r="C28" s="41" t="s">
        <v>848</v>
      </c>
      <c r="D28" s="41" t="s">
        <v>39</v>
      </c>
      <c r="E28" s="42"/>
      <c r="F28" s="42"/>
      <c r="G28" s="32"/>
      <c r="H28" s="36" t="s">
        <v>851</v>
      </c>
      <c r="I28" s="42"/>
      <c r="J28" s="42"/>
    </row>
    <row r="29" spans="1:10" ht="15.75" customHeight="1">
      <c r="A29" s="32"/>
      <c r="B29" s="32"/>
      <c r="C29" s="41" t="s">
        <v>848</v>
      </c>
      <c r="D29" s="41" t="s">
        <v>7</v>
      </c>
      <c r="E29" s="42"/>
      <c r="F29" s="42"/>
      <c r="G29" s="32"/>
      <c r="H29" s="36" t="s">
        <v>851</v>
      </c>
      <c r="I29" s="42"/>
      <c r="J29" s="42"/>
    </row>
    <row r="30" spans="1:10" ht="15.75" customHeight="1">
      <c r="A30" s="32"/>
      <c r="B30" s="32"/>
      <c r="C30" s="41" t="s">
        <v>1001</v>
      </c>
      <c r="D30" s="41" t="s">
        <v>40</v>
      </c>
      <c r="E30" s="42"/>
      <c r="F30" s="42"/>
      <c r="G30" s="32"/>
      <c r="H30" s="36" t="s">
        <v>851</v>
      </c>
      <c r="I30" s="42"/>
      <c r="J30" s="42"/>
    </row>
    <row r="31" spans="1:10" s="48" customFormat="1" ht="19.5" customHeight="1">
      <c r="A31" s="43"/>
      <c r="B31" s="44" t="s">
        <v>852</v>
      </c>
      <c r="C31" s="45"/>
      <c r="D31" s="45"/>
      <c r="E31" s="45"/>
      <c r="F31" s="45"/>
      <c r="G31" s="43"/>
      <c r="H31" s="46"/>
      <c r="I31" s="45"/>
      <c r="J31" s="45"/>
    </row>
    <row r="32" spans="1:10" ht="15.75" customHeight="1">
      <c r="A32" s="32"/>
      <c r="B32" s="32"/>
      <c r="C32" s="41" t="s">
        <v>848</v>
      </c>
      <c r="D32" s="41" t="s">
        <v>8</v>
      </c>
      <c r="E32" s="41"/>
      <c r="F32" s="42"/>
      <c r="G32" s="32"/>
      <c r="H32" s="36" t="s">
        <v>853</v>
      </c>
      <c r="I32" s="42"/>
      <c r="J32" s="42"/>
    </row>
    <row r="33" spans="1:10" ht="15.75" customHeight="1">
      <c r="A33" s="32"/>
      <c r="B33" s="32"/>
      <c r="C33" s="41" t="s">
        <v>9</v>
      </c>
      <c r="D33" s="41" t="s">
        <v>10</v>
      </c>
      <c r="E33" s="41"/>
      <c r="F33" s="42"/>
      <c r="G33" s="32"/>
      <c r="H33" s="36" t="s">
        <v>851</v>
      </c>
      <c r="I33" s="42"/>
      <c r="J33" s="42"/>
    </row>
    <row r="34" spans="1:10" ht="15.75" customHeight="1">
      <c r="A34" s="32"/>
      <c r="B34" s="32"/>
      <c r="C34" s="41" t="s">
        <v>1001</v>
      </c>
      <c r="D34" s="41" t="s">
        <v>42</v>
      </c>
      <c r="E34" s="41"/>
      <c r="F34" s="42"/>
      <c r="G34" s="32"/>
      <c r="H34" s="36" t="s">
        <v>851</v>
      </c>
      <c r="I34" s="42"/>
      <c r="J34" s="42"/>
    </row>
    <row r="35" spans="1:10" s="48" customFormat="1" ht="15.75" customHeight="1">
      <c r="A35" s="43"/>
      <c r="B35" s="43"/>
      <c r="C35" s="45"/>
      <c r="D35" s="45"/>
      <c r="E35" s="45"/>
      <c r="F35" s="45"/>
      <c r="G35" s="43"/>
      <c r="H35" s="46"/>
      <c r="I35" s="45"/>
      <c r="J35" s="45"/>
    </row>
    <row r="36" spans="1:10" ht="15.75" customHeight="1">
      <c r="A36" s="32"/>
      <c r="B36" s="49" t="s">
        <v>45</v>
      </c>
      <c r="C36" s="32"/>
      <c r="D36" s="32"/>
      <c r="E36" s="32"/>
      <c r="F36" s="32"/>
      <c r="G36" s="32"/>
      <c r="H36" s="36"/>
      <c r="I36" s="32"/>
      <c r="J36" s="32"/>
    </row>
    <row r="37" spans="1:10" ht="15.75" customHeight="1">
      <c r="A37" s="32"/>
      <c r="B37" s="32"/>
      <c r="C37" s="41" t="s">
        <v>854</v>
      </c>
      <c r="D37" s="41" t="s">
        <v>1024</v>
      </c>
      <c r="E37" s="41"/>
      <c r="F37" s="41"/>
      <c r="G37" s="50"/>
      <c r="H37" s="36" t="s">
        <v>1023</v>
      </c>
      <c r="I37" s="42"/>
      <c r="J37" s="42"/>
    </row>
    <row r="38" spans="1:10" ht="15.75" customHeight="1">
      <c r="A38" s="32"/>
      <c r="B38" s="32"/>
      <c r="C38" s="41" t="s">
        <v>1001</v>
      </c>
      <c r="D38" s="41" t="s">
        <v>37</v>
      </c>
      <c r="E38" s="41"/>
      <c r="F38" s="41"/>
      <c r="G38" s="50"/>
      <c r="H38" s="36" t="s">
        <v>49</v>
      </c>
      <c r="I38" s="42"/>
      <c r="J38" s="42"/>
    </row>
    <row r="39" spans="1:10" ht="15.75" customHeight="1">
      <c r="A39" s="32"/>
      <c r="B39" s="32"/>
      <c r="C39" s="41" t="s">
        <v>854</v>
      </c>
      <c r="D39" s="41" t="s">
        <v>34</v>
      </c>
      <c r="E39" s="41"/>
      <c r="F39" s="41"/>
      <c r="G39" s="50"/>
      <c r="H39" s="36" t="s">
        <v>425</v>
      </c>
      <c r="I39" s="42"/>
      <c r="J39" s="42"/>
    </row>
    <row r="40" spans="1:10" ht="15.75" customHeight="1">
      <c r="A40" s="32"/>
      <c r="B40" s="32"/>
      <c r="C40" s="41" t="s">
        <v>1001</v>
      </c>
      <c r="D40" s="41" t="s">
        <v>43</v>
      </c>
      <c r="E40" s="41"/>
      <c r="F40" s="41"/>
      <c r="G40" s="50"/>
      <c r="H40" s="36" t="s">
        <v>50</v>
      </c>
      <c r="I40" s="42"/>
      <c r="J40" s="42"/>
    </row>
    <row r="41" spans="1:10" ht="15.75" customHeight="1">
      <c r="A41" s="32"/>
      <c r="B41" s="32"/>
      <c r="C41" s="41"/>
      <c r="D41" s="41"/>
      <c r="E41" s="41"/>
      <c r="F41" s="41"/>
      <c r="G41" s="50"/>
      <c r="H41" s="36"/>
      <c r="I41" s="42"/>
      <c r="J41" s="42"/>
    </row>
    <row r="42" spans="1:10" ht="15.75" customHeight="1">
      <c r="A42" s="32"/>
      <c r="B42" s="32"/>
      <c r="C42" s="41"/>
      <c r="D42" s="41"/>
      <c r="E42" s="41"/>
      <c r="F42" s="41"/>
      <c r="G42" s="50"/>
      <c r="H42" s="36"/>
      <c r="I42" s="42"/>
      <c r="J42" s="42"/>
    </row>
    <row r="43" spans="1:10" ht="15.75" customHeight="1">
      <c r="A43" s="32"/>
      <c r="B43" s="32"/>
      <c r="C43" s="42"/>
      <c r="D43" s="42"/>
      <c r="E43" s="42"/>
      <c r="F43" s="42"/>
      <c r="G43" s="32"/>
      <c r="H43" s="36"/>
      <c r="I43" s="42"/>
      <c r="J43" s="42"/>
    </row>
    <row r="44" spans="1:10" s="25" customFormat="1" ht="15.75" customHeight="1">
      <c r="A44" s="31" t="s">
        <v>11</v>
      </c>
      <c r="B44" s="31"/>
      <c r="C44" s="31"/>
      <c r="D44" s="31"/>
      <c r="E44" s="31"/>
      <c r="F44" s="31"/>
      <c r="G44" s="31"/>
      <c r="H44" s="31"/>
      <c r="I44" s="31"/>
      <c r="J44" s="31"/>
    </row>
    <row r="45" spans="1:10" ht="36" customHeight="1">
      <c r="A45" s="32"/>
      <c r="B45" s="707" t="s">
        <v>855</v>
      </c>
      <c r="C45" s="707"/>
      <c r="D45" s="707"/>
      <c r="E45" s="707"/>
      <c r="F45" s="707"/>
      <c r="G45" s="707"/>
      <c r="H45" s="707"/>
      <c r="I45" s="707"/>
      <c r="J45" s="707"/>
    </row>
    <row r="46" spans="1:10" ht="15.75" customHeight="1">
      <c r="A46" s="32"/>
      <c r="B46" s="51"/>
      <c r="C46" s="51"/>
      <c r="D46" s="51"/>
      <c r="E46" s="51"/>
      <c r="F46" s="51"/>
      <c r="G46" s="51"/>
      <c r="H46" s="51"/>
      <c r="I46" s="51"/>
      <c r="J46" s="51"/>
    </row>
    <row r="47" spans="1:10" s="25" customFormat="1" ht="15.75" customHeight="1">
      <c r="A47" s="31" t="s">
        <v>12</v>
      </c>
      <c r="B47" s="31"/>
      <c r="C47" s="31"/>
      <c r="D47" s="31"/>
      <c r="E47" s="31"/>
      <c r="F47" s="31"/>
      <c r="G47" s="31"/>
      <c r="H47" s="31"/>
      <c r="I47" s="31"/>
      <c r="J47" s="31"/>
    </row>
    <row r="48" spans="1:10" ht="64.5" customHeight="1">
      <c r="A48" s="32"/>
      <c r="B48" s="705" t="s">
        <v>46</v>
      </c>
      <c r="C48" s="705"/>
      <c r="D48" s="705"/>
      <c r="E48" s="705"/>
      <c r="F48" s="705"/>
      <c r="G48" s="705"/>
      <c r="H48" s="705"/>
      <c r="I48" s="705"/>
      <c r="J48" s="705"/>
    </row>
    <row r="49" spans="1:10" ht="19.5" customHeight="1">
      <c r="A49" s="32"/>
      <c r="B49" s="52"/>
      <c r="C49" s="53" t="s">
        <v>856</v>
      </c>
      <c r="D49" s="52"/>
      <c r="E49" s="52"/>
      <c r="F49" s="52"/>
      <c r="G49" s="52"/>
      <c r="H49" s="52"/>
      <c r="I49" s="52"/>
      <c r="J49" s="52"/>
    </row>
    <row r="50" spans="1:10" ht="19.5" customHeight="1">
      <c r="A50" s="32"/>
      <c r="B50" s="52"/>
      <c r="C50" s="53" t="s">
        <v>857</v>
      </c>
      <c r="D50" s="52"/>
      <c r="E50" s="52"/>
      <c r="F50" s="52"/>
      <c r="G50" s="52"/>
      <c r="H50" s="52"/>
      <c r="I50" s="52"/>
      <c r="J50" s="52"/>
    </row>
    <row r="51" spans="1:10" ht="36.75" customHeight="1">
      <c r="A51" s="32"/>
      <c r="B51" s="52"/>
      <c r="C51" s="708" t="s">
        <v>858</v>
      </c>
      <c r="D51" s="708"/>
      <c r="E51" s="708"/>
      <c r="F51" s="708"/>
      <c r="G51" s="708"/>
      <c r="H51" s="708"/>
      <c r="I51" s="708"/>
      <c r="J51" s="708"/>
    </row>
    <row r="52" spans="1:10" ht="24" customHeight="1">
      <c r="A52" s="32"/>
      <c r="B52" s="52"/>
      <c r="C52" s="611"/>
      <c r="D52" s="611"/>
      <c r="E52" s="611"/>
      <c r="F52" s="611"/>
      <c r="G52" s="611"/>
      <c r="H52" s="611"/>
      <c r="I52" s="611"/>
      <c r="J52" s="611"/>
    </row>
    <row r="53" spans="1:10" ht="96" customHeight="1">
      <c r="A53" s="32"/>
      <c r="B53" s="705" t="s">
        <v>47</v>
      </c>
      <c r="C53" s="705"/>
      <c r="D53" s="705"/>
      <c r="E53" s="705"/>
      <c r="F53" s="705"/>
      <c r="G53" s="705"/>
      <c r="H53" s="705"/>
      <c r="I53" s="705"/>
      <c r="J53" s="705"/>
    </row>
    <row r="54" spans="1:10" ht="15.75" customHeight="1">
      <c r="A54" s="32"/>
      <c r="B54" s="54"/>
      <c r="C54" s="54"/>
      <c r="D54" s="54"/>
      <c r="E54" s="54"/>
      <c r="F54" s="54"/>
      <c r="G54" s="54"/>
      <c r="H54" s="54"/>
      <c r="I54" s="54"/>
      <c r="J54" s="54"/>
    </row>
    <row r="55" spans="1:10" ht="15.75" customHeight="1">
      <c r="A55" s="31" t="s">
        <v>13</v>
      </c>
      <c r="B55" s="54"/>
      <c r="C55" s="54"/>
      <c r="D55" s="54"/>
      <c r="E55" s="54"/>
      <c r="F55" s="54"/>
      <c r="G55" s="54"/>
      <c r="H55" s="54"/>
      <c r="I55" s="54"/>
      <c r="J55" s="54"/>
    </row>
    <row r="56" spans="1:10" ht="79.5" customHeight="1">
      <c r="A56" s="32"/>
      <c r="B56" s="705" t="s">
        <v>859</v>
      </c>
      <c r="C56" s="705"/>
      <c r="D56" s="705"/>
      <c r="E56" s="705"/>
      <c r="F56" s="705"/>
      <c r="G56" s="705"/>
      <c r="H56" s="705"/>
      <c r="I56" s="705"/>
      <c r="J56" s="705"/>
    </row>
    <row r="57" spans="1:10" ht="19.5" customHeight="1">
      <c r="A57" s="32"/>
      <c r="B57" s="1" t="s">
        <v>860</v>
      </c>
      <c r="C57" s="54"/>
      <c r="D57" s="54"/>
      <c r="E57" s="54"/>
      <c r="F57" s="54"/>
      <c r="G57" s="54"/>
      <c r="H57" s="54"/>
      <c r="I57" s="54"/>
      <c r="J57" s="54"/>
    </row>
    <row r="58" spans="1:10" ht="6" customHeight="1">
      <c r="A58" s="32"/>
      <c r="B58" s="4"/>
      <c r="C58" s="54"/>
      <c r="D58" s="54"/>
      <c r="E58" s="54"/>
      <c r="F58" s="54"/>
      <c r="G58" s="54"/>
      <c r="H58" s="54"/>
      <c r="I58" s="54"/>
      <c r="J58" s="54"/>
    </row>
    <row r="59" spans="1:10" s="58" customFormat="1" ht="19.5" customHeight="1">
      <c r="A59" s="55"/>
      <c r="B59" s="56" t="s">
        <v>84</v>
      </c>
      <c r="C59" s="57"/>
      <c r="D59" s="57"/>
      <c r="E59" s="57"/>
      <c r="F59" s="57"/>
      <c r="G59" s="57"/>
      <c r="H59" s="57"/>
      <c r="I59" s="57"/>
      <c r="J59" s="57"/>
    </row>
    <row r="60" spans="1:10" ht="19.5" customHeight="1">
      <c r="A60" s="32"/>
      <c r="B60" s="59" t="s">
        <v>861</v>
      </c>
      <c r="C60" s="54"/>
      <c r="D60" s="54"/>
      <c r="E60" s="54"/>
      <c r="F60" s="54"/>
      <c r="G60" s="54"/>
      <c r="H60" s="54"/>
      <c r="I60" s="54"/>
      <c r="J60" s="54"/>
    </row>
    <row r="61" spans="1:10" ht="19.5" customHeight="1">
      <c r="A61" s="32"/>
      <c r="B61" s="60"/>
      <c r="C61" s="54"/>
      <c r="D61" s="54"/>
      <c r="E61" s="54"/>
      <c r="F61" s="54"/>
      <c r="G61" s="54"/>
      <c r="H61" s="54"/>
      <c r="I61" s="54"/>
      <c r="J61" s="54"/>
    </row>
    <row r="62" spans="1:10" ht="19.5" customHeight="1">
      <c r="A62" s="32"/>
      <c r="B62" s="60"/>
      <c r="C62" s="54"/>
      <c r="D62" s="54"/>
      <c r="E62" s="54"/>
      <c r="F62" s="54"/>
      <c r="G62" s="54"/>
      <c r="H62" s="54"/>
      <c r="I62" s="54"/>
      <c r="J62" s="54"/>
    </row>
    <row r="63" spans="1:10" ht="19.5" customHeight="1">
      <c r="A63" s="32"/>
      <c r="B63" s="60"/>
      <c r="C63" s="54"/>
      <c r="D63" s="54"/>
      <c r="E63" s="54"/>
      <c r="F63" s="54"/>
      <c r="G63" s="54"/>
      <c r="H63" s="54"/>
      <c r="I63" s="54"/>
      <c r="J63" s="54"/>
    </row>
    <row r="64" spans="1:10" ht="19.5" customHeight="1">
      <c r="A64" s="32"/>
      <c r="B64" s="61"/>
      <c r="C64" s="62"/>
      <c r="D64" s="62"/>
      <c r="E64" s="62"/>
      <c r="F64" s="62"/>
      <c r="G64" s="54"/>
      <c r="H64" s="54"/>
      <c r="I64" s="54"/>
      <c r="J64" s="54"/>
    </row>
    <row r="65" spans="1:10" ht="19.5" customHeight="1">
      <c r="A65" s="32"/>
      <c r="B65" s="703" t="s">
        <v>1024</v>
      </c>
      <c r="C65" s="703"/>
      <c r="D65" s="703"/>
      <c r="E65" s="54"/>
      <c r="F65" s="54"/>
      <c r="G65" s="54"/>
      <c r="H65" s="54"/>
      <c r="I65" s="54"/>
      <c r="J65" s="54"/>
    </row>
    <row r="66" spans="1:10" ht="19.5" customHeight="1">
      <c r="A66" s="32"/>
      <c r="B66" s="702" t="s">
        <v>1023</v>
      </c>
      <c r="C66" s="702"/>
      <c r="D66" s="702"/>
      <c r="E66" s="54"/>
      <c r="F66" s="54"/>
      <c r="G66" s="54"/>
      <c r="H66" s="54"/>
      <c r="I66" s="54"/>
      <c r="J66" s="54"/>
    </row>
    <row r="67" spans="1:10" ht="16.5">
      <c r="A67" s="63"/>
      <c r="B67" s="63"/>
      <c r="C67" s="63"/>
      <c r="D67" s="63"/>
      <c r="E67" s="63"/>
      <c r="F67" s="63"/>
      <c r="G67" s="63"/>
      <c r="H67" s="63"/>
      <c r="I67" s="63"/>
      <c r="J67" s="63"/>
    </row>
  </sheetData>
  <sheetProtection/>
  <mergeCells count="38">
    <mergeCell ref="B66:D66"/>
    <mergeCell ref="B65:D65"/>
    <mergeCell ref="B11:J11"/>
    <mergeCell ref="B56:J56"/>
    <mergeCell ref="B19:J19"/>
    <mergeCell ref="B22:J22"/>
    <mergeCell ref="B45:J45"/>
    <mergeCell ref="B48:J48"/>
    <mergeCell ref="C51:J51"/>
    <mergeCell ref="B53:J53"/>
    <mergeCell ref="GF8:GN8"/>
    <mergeCell ref="GO8:GW8"/>
    <mergeCell ref="GX8:HF8"/>
    <mergeCell ref="HG8:HO8"/>
    <mergeCell ref="DL8:DT8"/>
    <mergeCell ref="DU8:EC8"/>
    <mergeCell ref="HP8:HS8"/>
    <mergeCell ref="B14:J14"/>
    <mergeCell ref="ED8:EL8"/>
    <mergeCell ref="EM8:EU8"/>
    <mergeCell ref="EV8:FD8"/>
    <mergeCell ref="FE8:FM8"/>
    <mergeCell ref="FN8:FV8"/>
    <mergeCell ref="FW8:GE8"/>
    <mergeCell ref="AR8:AZ8"/>
    <mergeCell ref="BA8:BI8"/>
    <mergeCell ref="CT8:DB8"/>
    <mergeCell ref="DC8:DK8"/>
    <mergeCell ref="CB8:CJ8"/>
    <mergeCell ref="CK8:CS8"/>
    <mergeCell ref="BJ8:BR8"/>
    <mergeCell ref="BS8:CA8"/>
    <mergeCell ref="Z8:AH8"/>
    <mergeCell ref="AI8:AQ8"/>
    <mergeCell ref="A7:J7"/>
    <mergeCell ref="A8:I8"/>
    <mergeCell ref="K8:P8"/>
    <mergeCell ref="Q8:Y8"/>
  </mergeCells>
  <printOptions/>
  <pageMargins left="0.7479166666666667" right="0" top="0.5" bottom="0.5" header="0.5118055555555555" footer="0.25"/>
  <pageSetup horizontalDpi="300" verticalDpi="300" orientation="portrait" paperSize="9" r:id="rId1"/>
  <headerFooter alignWithMargins="0">
    <oddFooter>&amp;R&amp;"VNI-Times,Italic"&amp;9Trang &amp;P</oddFooter>
  </headerFooter>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3">
      <selection activeCell="K7" sqref="K7"/>
    </sheetView>
  </sheetViews>
  <sheetFormatPr defaultColWidth="10.28125" defaultRowHeight="12.75"/>
  <cols>
    <col min="1" max="1" width="3.7109375" style="64" customWidth="1"/>
    <col min="2" max="2" width="4.28125" style="64" customWidth="1"/>
    <col min="3" max="3" width="2.00390625" style="64" customWidth="1"/>
    <col min="4" max="4" width="13.8515625" style="64" customWidth="1"/>
    <col min="5" max="5" width="7.00390625" style="64" customWidth="1"/>
    <col min="6" max="6" width="11.7109375" style="64" customWidth="1"/>
    <col min="7" max="7" width="16.28125" style="64" customWidth="1"/>
    <col min="8" max="8" width="17.140625" style="64" customWidth="1"/>
    <col min="9" max="9" width="19.57421875" style="64" customWidth="1"/>
    <col min="10" max="16384" width="10.28125" style="64" customWidth="1"/>
  </cols>
  <sheetData>
    <row r="1" spans="1:9" s="66" customFormat="1" ht="46.5" customHeight="1">
      <c r="A1" s="65" t="s">
        <v>110</v>
      </c>
      <c r="E1" s="709" t="s">
        <v>862</v>
      </c>
      <c r="F1" s="709"/>
      <c r="G1" s="709"/>
      <c r="H1" s="709"/>
      <c r="I1" s="709"/>
    </row>
    <row r="2" spans="5:11" s="66" customFormat="1" ht="21" customHeight="1">
      <c r="E2" s="680" t="s">
        <v>6</v>
      </c>
      <c r="F2" s="680"/>
      <c r="G2" s="680"/>
      <c r="H2" s="680"/>
      <c r="I2" s="680"/>
      <c r="J2" s="680"/>
      <c r="K2" s="680"/>
    </row>
    <row r="3" spans="5:11" s="66" customFormat="1" ht="21" customHeight="1">
      <c r="E3" s="685" t="s">
        <v>1021</v>
      </c>
      <c r="F3" s="685"/>
      <c r="G3" s="685"/>
      <c r="H3" s="685"/>
      <c r="I3" s="685"/>
      <c r="J3" s="685"/>
      <c r="K3" s="685"/>
    </row>
    <row r="4" s="66" customFormat="1" ht="19.5" customHeight="1"/>
    <row r="5" spans="2:9" s="67" customFormat="1" ht="23.25" customHeight="1">
      <c r="B5" s="68" t="s">
        <v>863</v>
      </c>
      <c r="C5" s="68"/>
      <c r="D5" s="68"/>
      <c r="E5" s="69" t="s">
        <v>51</v>
      </c>
      <c r="F5" s="68"/>
      <c r="G5" s="68"/>
      <c r="H5" s="68"/>
      <c r="I5" s="68"/>
    </row>
    <row r="6" spans="2:9" s="67" customFormat="1" ht="19.5" customHeight="1">
      <c r="B6" s="70"/>
      <c r="C6" s="70"/>
      <c r="D6" s="71" t="s">
        <v>864</v>
      </c>
      <c r="E6" s="72" t="s">
        <v>1022</v>
      </c>
      <c r="F6" s="70"/>
      <c r="G6" s="70"/>
      <c r="H6" s="70"/>
      <c r="I6" s="70"/>
    </row>
    <row r="7" spans="2:10" s="73" customFormat="1" ht="75.75" customHeight="1">
      <c r="B7" s="710" t="s">
        <v>109</v>
      </c>
      <c r="C7" s="710"/>
      <c r="D7" s="710"/>
      <c r="E7" s="710"/>
      <c r="F7" s="710"/>
      <c r="G7" s="710"/>
      <c r="H7" s="710"/>
      <c r="I7" s="710"/>
      <c r="J7" s="74"/>
    </row>
    <row r="8" spans="2:9" s="75" customFormat="1" ht="49.5" customHeight="1">
      <c r="B8" s="710" t="s">
        <v>52</v>
      </c>
      <c r="C8" s="710"/>
      <c r="D8" s="710"/>
      <c r="E8" s="710"/>
      <c r="F8" s="710"/>
      <c r="G8" s="710"/>
      <c r="H8" s="710"/>
      <c r="I8" s="710"/>
    </row>
    <row r="9" spans="2:9" ht="30" customHeight="1">
      <c r="B9" s="684" t="s">
        <v>865</v>
      </c>
      <c r="C9" s="684"/>
      <c r="D9" s="684"/>
      <c r="E9" s="684"/>
      <c r="F9" s="684"/>
      <c r="G9" s="684"/>
      <c r="H9" s="684"/>
      <c r="I9" s="684"/>
    </row>
    <row r="10" spans="2:10" s="75" customFormat="1" ht="124.5" customHeight="1">
      <c r="B10" s="686" t="s">
        <v>53</v>
      </c>
      <c r="C10" s="686"/>
      <c r="D10" s="686"/>
      <c r="E10" s="686"/>
      <c r="F10" s="686"/>
      <c r="G10" s="686"/>
      <c r="H10" s="686"/>
      <c r="I10" s="686"/>
      <c r="J10" s="76"/>
    </row>
    <row r="11" spans="2:9" ht="30" customHeight="1">
      <c r="B11" s="684" t="s">
        <v>866</v>
      </c>
      <c r="C11" s="684"/>
      <c r="D11" s="684"/>
      <c r="E11" s="684"/>
      <c r="F11" s="684"/>
      <c r="G11" s="684"/>
      <c r="H11" s="684"/>
      <c r="I11" s="684"/>
    </row>
    <row r="12" spans="2:9" ht="49.5" customHeight="1">
      <c r="B12" s="687" t="s">
        <v>82</v>
      </c>
      <c r="C12" s="687"/>
      <c r="D12" s="687"/>
      <c r="E12" s="687"/>
      <c r="F12" s="687"/>
      <c r="G12" s="687"/>
      <c r="H12" s="687"/>
      <c r="I12" s="687"/>
    </row>
    <row r="13" spans="2:10" s="75" customFormat="1" ht="90" customHeight="1">
      <c r="B13" s="710" t="s">
        <v>81</v>
      </c>
      <c r="C13" s="710"/>
      <c r="D13" s="710"/>
      <c r="E13" s="710"/>
      <c r="F13" s="710"/>
      <c r="G13" s="710"/>
      <c r="H13" s="710"/>
      <c r="I13" s="710"/>
      <c r="J13" s="76"/>
    </row>
    <row r="14" spans="2:9" ht="25.5" customHeight="1">
      <c r="B14" s="77"/>
      <c r="C14" s="77"/>
      <c r="D14" s="77"/>
      <c r="E14" s="77"/>
      <c r="F14" s="77"/>
      <c r="G14" s="78"/>
      <c r="H14" s="79" t="s">
        <v>83</v>
      </c>
      <c r="I14" s="80"/>
    </row>
    <row r="15" spans="2:9" ht="19.5" customHeight="1">
      <c r="B15" s="77"/>
      <c r="C15" s="77"/>
      <c r="D15" s="77"/>
      <c r="E15" s="77"/>
      <c r="F15" s="77"/>
      <c r="G15" s="81"/>
      <c r="H15" s="82" t="s">
        <v>867</v>
      </c>
      <c r="I15" s="81"/>
    </row>
    <row r="16" spans="2:9" ht="19.5" customHeight="1">
      <c r="B16" s="78"/>
      <c r="C16" s="83" t="s">
        <v>868</v>
      </c>
      <c r="D16" s="78"/>
      <c r="E16" s="78"/>
      <c r="F16" s="78"/>
      <c r="G16" s="78"/>
      <c r="H16" s="83" t="s">
        <v>869</v>
      </c>
      <c r="I16" s="78"/>
    </row>
    <row r="17" spans="2:9" ht="87.75" customHeight="1">
      <c r="B17" s="78" t="s">
        <v>870</v>
      </c>
      <c r="C17" s="83" t="s">
        <v>1002</v>
      </c>
      <c r="D17" s="78"/>
      <c r="E17" s="78"/>
      <c r="F17" s="78"/>
      <c r="G17" s="78"/>
      <c r="H17" s="83" t="s">
        <v>871</v>
      </c>
      <c r="I17" s="78"/>
    </row>
    <row r="18" spans="3:8" s="84" customFormat="1" ht="18" customHeight="1">
      <c r="C18" s="84" t="s">
        <v>1003</v>
      </c>
      <c r="H18" s="84" t="s">
        <v>872</v>
      </c>
    </row>
    <row r="19" spans="3:8" s="84" customFormat="1" ht="12.75">
      <c r="C19" s="84" t="s">
        <v>873</v>
      </c>
      <c r="H19" s="84" t="s">
        <v>873</v>
      </c>
    </row>
  </sheetData>
  <sheetProtection/>
  <mergeCells count="9">
    <mergeCell ref="B10:I10"/>
    <mergeCell ref="B11:I11"/>
    <mergeCell ref="B13:I13"/>
    <mergeCell ref="B12:I12"/>
    <mergeCell ref="E1:I1"/>
    <mergeCell ref="B7:I7"/>
    <mergeCell ref="B8:I8"/>
    <mergeCell ref="B9:I9"/>
    <mergeCell ref="E3:K3"/>
  </mergeCells>
  <printOptions/>
  <pageMargins left="0.532638888888889" right="0.229861111111111" top="0.984027777777778" bottom="0.984027777777778" header="0.511805555555556" footer="0.5"/>
  <pageSetup firstPageNumber="3" useFirstPageNumber="1" horizontalDpi="300" verticalDpi="300" orientation="portrait" paperSize="9" r:id="rId1"/>
  <headerFooter alignWithMargins="0">
    <oddFooter xml:space="preserve">&amp;R&amp;"VNI-Times,Italic"&amp;9Trang &amp;P </oddFooter>
  </headerFooter>
</worksheet>
</file>

<file path=xl/worksheets/sheet5.xml><?xml version="1.0" encoding="utf-8"?>
<worksheet xmlns="http://schemas.openxmlformats.org/spreadsheetml/2006/main" xmlns:r="http://schemas.openxmlformats.org/officeDocument/2006/relationships">
  <dimension ref="A1:II241"/>
  <sheetViews>
    <sheetView view="pageBreakPreview" zoomScaleSheetLayoutView="100" zoomScalePageLayoutView="0" workbookViewId="0" topLeftCell="A1">
      <selection activeCell="I164" sqref="I164"/>
    </sheetView>
  </sheetViews>
  <sheetFormatPr defaultColWidth="9.140625" defaultRowHeight="12.75"/>
  <cols>
    <col min="1" max="1" width="3.8515625" style="85" customWidth="1"/>
    <col min="2" max="2" width="2.7109375" style="86" customWidth="1"/>
    <col min="3" max="3" width="36.7109375" style="87" customWidth="1"/>
    <col min="4" max="4" width="0.71875" style="87" customWidth="1"/>
    <col min="5" max="5" width="6.7109375" style="88" customWidth="1"/>
    <col min="6" max="6" width="0.71875" style="87" customWidth="1"/>
    <col min="7" max="7" width="7.28125" style="508" customWidth="1"/>
    <col min="8" max="8" width="0.71875" style="87" customWidth="1"/>
    <col min="9" max="9" width="17.57421875" style="90" customWidth="1"/>
    <col min="10" max="10" width="0.71875" style="91" customWidth="1"/>
    <col min="11" max="11" width="16.8515625" style="90" customWidth="1"/>
    <col min="12" max="235" width="9.140625" style="87" customWidth="1"/>
    <col min="236" max="16384" width="9.140625" style="92" customWidth="1"/>
  </cols>
  <sheetData>
    <row r="1" spans="1:11" ht="19.5" customHeight="1">
      <c r="A1" s="93" t="s">
        <v>1021</v>
      </c>
      <c r="B1" s="94"/>
      <c r="K1" s="95" t="s">
        <v>906</v>
      </c>
    </row>
    <row r="2" spans="1:11" ht="9.75" customHeight="1">
      <c r="A2" s="93"/>
      <c r="B2" s="94"/>
      <c r="K2" s="95"/>
    </row>
    <row r="3" spans="1:11" ht="24.75" customHeight="1">
      <c r="A3" s="96" t="s">
        <v>748</v>
      </c>
      <c r="B3" s="97"/>
      <c r="E3" s="98"/>
      <c r="G3" s="99"/>
      <c r="I3" s="100"/>
      <c r="J3" s="100"/>
      <c r="K3" s="100"/>
    </row>
    <row r="4" spans="1:11" ht="19.5" customHeight="1">
      <c r="A4" s="101" t="s">
        <v>730</v>
      </c>
      <c r="B4" s="102"/>
      <c r="C4" s="103"/>
      <c r="D4" s="103"/>
      <c r="E4" s="98"/>
      <c r="F4" s="103"/>
      <c r="G4" s="99"/>
      <c r="H4" s="103"/>
      <c r="I4" s="104"/>
      <c r="J4" s="105"/>
      <c r="K4" s="106" t="s">
        <v>907</v>
      </c>
    </row>
    <row r="5" spans="1:11" ht="3.75" customHeight="1">
      <c r="A5" s="107"/>
      <c r="B5" s="108"/>
      <c r="C5" s="109"/>
      <c r="D5" s="109"/>
      <c r="E5" s="110"/>
      <c r="F5" s="109"/>
      <c r="G5" s="111"/>
      <c r="H5" s="109"/>
      <c r="I5" s="112"/>
      <c r="J5" s="113"/>
      <c r="K5" s="114"/>
    </row>
    <row r="6" spans="1:11" ht="19.5" customHeight="1">
      <c r="A6" s="115"/>
      <c r="B6" s="116"/>
      <c r="C6" s="103"/>
      <c r="D6" s="103"/>
      <c r="E6" s="98"/>
      <c r="F6" s="103"/>
      <c r="G6" s="99"/>
      <c r="H6" s="103"/>
      <c r="I6" s="117"/>
      <c r="J6" s="105"/>
      <c r="K6" s="118"/>
    </row>
    <row r="7" spans="1:11" ht="34.5" customHeight="1">
      <c r="A7" s="96"/>
      <c r="B7" s="97"/>
      <c r="C7" s="119" t="s">
        <v>908</v>
      </c>
      <c r="D7" s="120"/>
      <c r="E7" s="121" t="s">
        <v>909</v>
      </c>
      <c r="F7" s="122"/>
      <c r="G7" s="123" t="s">
        <v>910</v>
      </c>
      <c r="H7" s="122"/>
      <c r="I7" s="512" t="s">
        <v>732</v>
      </c>
      <c r="J7" s="124"/>
      <c r="K7" s="512" t="s">
        <v>79</v>
      </c>
    </row>
    <row r="8" spans="1:243" s="130" customFormat="1" ht="30" customHeight="1">
      <c r="A8" s="125" t="s">
        <v>911</v>
      </c>
      <c r="B8" s="125" t="s">
        <v>912</v>
      </c>
      <c r="C8" s="125"/>
      <c r="D8" s="125"/>
      <c r="E8" s="126">
        <v>100</v>
      </c>
      <c r="F8" s="125"/>
      <c r="G8" s="126"/>
      <c r="H8" s="125"/>
      <c r="I8" s="513">
        <v>21638733930.75</v>
      </c>
      <c r="J8" s="128"/>
      <c r="K8" s="513">
        <v>19981486088.575</v>
      </c>
      <c r="IB8" s="129"/>
      <c r="IC8" s="129"/>
      <c r="ID8" s="129"/>
      <c r="IE8" s="129"/>
      <c r="IF8" s="129"/>
      <c r="IG8" s="129"/>
      <c r="IH8" s="129"/>
      <c r="II8" s="129"/>
    </row>
    <row r="9" spans="1:243" s="130" customFormat="1" ht="15" customHeight="1">
      <c r="A9" s="125"/>
      <c r="B9" s="131"/>
      <c r="C9" s="125" t="s">
        <v>913</v>
      </c>
      <c r="D9" s="125"/>
      <c r="E9" s="126"/>
      <c r="F9" s="125"/>
      <c r="G9" s="126"/>
      <c r="H9" s="125"/>
      <c r="I9" s="513"/>
      <c r="J9" s="128"/>
      <c r="K9" s="513"/>
      <c r="IB9" s="129"/>
      <c r="IC9" s="129"/>
      <c r="ID9" s="129"/>
      <c r="IE9" s="129"/>
      <c r="IF9" s="129"/>
      <c r="IG9" s="129"/>
      <c r="IH9" s="129"/>
      <c r="II9" s="129"/>
    </row>
    <row r="10" spans="1:243" s="130" customFormat="1" ht="15" customHeight="1">
      <c r="A10" s="125"/>
      <c r="B10" s="131"/>
      <c r="C10" s="125"/>
      <c r="D10" s="125"/>
      <c r="E10" s="126"/>
      <c r="F10" s="125"/>
      <c r="G10" s="126"/>
      <c r="H10" s="125"/>
      <c r="I10" s="513"/>
      <c r="J10" s="128"/>
      <c r="K10" s="513"/>
      <c r="IB10" s="129"/>
      <c r="IC10" s="129"/>
      <c r="ID10" s="129"/>
      <c r="IE10" s="129"/>
      <c r="IF10" s="129"/>
      <c r="IG10" s="129"/>
      <c r="IH10" s="129"/>
      <c r="II10" s="129"/>
    </row>
    <row r="11" spans="1:243" s="130" customFormat="1" ht="30" customHeight="1">
      <c r="A11" s="125" t="s">
        <v>914</v>
      </c>
      <c r="B11" s="125" t="s">
        <v>915</v>
      </c>
      <c r="C11" s="125"/>
      <c r="D11" s="125"/>
      <c r="E11" s="126">
        <v>110</v>
      </c>
      <c r="F11" s="125"/>
      <c r="G11" s="126" t="s">
        <v>916</v>
      </c>
      <c r="H11" s="125"/>
      <c r="I11" s="513">
        <v>755018133</v>
      </c>
      <c r="J11" s="128"/>
      <c r="K11" s="513">
        <v>445221564</v>
      </c>
      <c r="IB11" s="129"/>
      <c r="IC11" s="129"/>
      <c r="ID11" s="129"/>
      <c r="IE11" s="129"/>
      <c r="IF11" s="129"/>
      <c r="IG11" s="129"/>
      <c r="IH11" s="129"/>
      <c r="II11" s="129"/>
    </row>
    <row r="12" spans="1:243" s="130" customFormat="1" ht="15.75" customHeight="1">
      <c r="A12" s="132"/>
      <c r="B12" s="131" t="s">
        <v>917</v>
      </c>
      <c r="C12" s="132" t="s">
        <v>918</v>
      </c>
      <c r="D12" s="132"/>
      <c r="E12" s="133">
        <v>111</v>
      </c>
      <c r="F12" s="132"/>
      <c r="G12" s="126"/>
      <c r="H12" s="132"/>
      <c r="I12" s="514">
        <v>755018133</v>
      </c>
      <c r="J12" s="135"/>
      <c r="K12" s="514">
        <v>445221564</v>
      </c>
      <c r="IB12" s="129"/>
      <c r="IC12" s="129"/>
      <c r="ID12" s="129"/>
      <c r="IE12" s="129"/>
      <c r="IF12" s="129"/>
      <c r="IG12" s="129"/>
      <c r="IH12" s="129"/>
      <c r="II12" s="129"/>
    </row>
    <row r="13" spans="1:243" s="130" customFormat="1" ht="15.75" customHeight="1">
      <c r="A13" s="132"/>
      <c r="B13" s="131" t="s">
        <v>919</v>
      </c>
      <c r="C13" s="132" t="s">
        <v>920</v>
      </c>
      <c r="D13" s="132"/>
      <c r="E13" s="133">
        <v>112</v>
      </c>
      <c r="F13" s="132"/>
      <c r="G13" s="126"/>
      <c r="H13" s="132"/>
      <c r="I13" s="514">
        <v>0</v>
      </c>
      <c r="J13" s="135"/>
      <c r="K13" s="514">
        <v>0</v>
      </c>
      <c r="IB13" s="129"/>
      <c r="IC13" s="129"/>
      <c r="ID13" s="129"/>
      <c r="IE13" s="129"/>
      <c r="IF13" s="129"/>
      <c r="IG13" s="129"/>
      <c r="IH13" s="129"/>
      <c r="II13" s="129"/>
    </row>
    <row r="14" spans="1:243" s="130" customFormat="1" ht="15.75" customHeight="1">
      <c r="A14" s="132"/>
      <c r="B14" s="131"/>
      <c r="C14" s="132"/>
      <c r="D14" s="132"/>
      <c r="E14" s="133"/>
      <c r="F14" s="132"/>
      <c r="G14" s="126"/>
      <c r="H14" s="132"/>
      <c r="I14" s="514"/>
      <c r="J14" s="135"/>
      <c r="K14" s="514"/>
      <c r="IB14" s="129"/>
      <c r="IC14" s="129"/>
      <c r="ID14" s="129"/>
      <c r="IE14" s="129"/>
      <c r="IF14" s="129"/>
      <c r="IG14" s="129"/>
      <c r="IH14" s="129"/>
      <c r="II14" s="129"/>
    </row>
    <row r="15" spans="1:243" s="130" customFormat="1" ht="30" customHeight="1">
      <c r="A15" s="125" t="s">
        <v>921</v>
      </c>
      <c r="B15" s="125" t="s">
        <v>922</v>
      </c>
      <c r="C15" s="125"/>
      <c r="D15" s="125"/>
      <c r="E15" s="126">
        <v>120</v>
      </c>
      <c r="F15" s="125"/>
      <c r="G15" s="126"/>
      <c r="H15" s="125"/>
      <c r="I15" s="513">
        <v>0</v>
      </c>
      <c r="J15" s="128"/>
      <c r="K15" s="513">
        <v>0</v>
      </c>
      <c r="IB15" s="129"/>
      <c r="IC15" s="129"/>
      <c r="ID15" s="129"/>
      <c r="IE15" s="129"/>
      <c r="IF15" s="129"/>
      <c r="IG15" s="129"/>
      <c r="IH15" s="129"/>
      <c r="II15" s="129"/>
    </row>
    <row r="16" spans="1:243" s="130" customFormat="1" ht="15.75" customHeight="1">
      <c r="A16" s="132"/>
      <c r="B16" s="131" t="s">
        <v>917</v>
      </c>
      <c r="C16" s="132" t="s">
        <v>924</v>
      </c>
      <c r="D16" s="132"/>
      <c r="E16" s="133">
        <v>121</v>
      </c>
      <c r="F16" s="132"/>
      <c r="G16" s="126"/>
      <c r="H16" s="132"/>
      <c r="I16" s="514">
        <v>0</v>
      </c>
      <c r="J16" s="135"/>
      <c r="K16" s="514">
        <v>0</v>
      </c>
      <c r="IB16" s="129"/>
      <c r="IC16" s="129"/>
      <c r="ID16" s="129"/>
      <c r="IE16" s="129"/>
      <c r="IF16" s="129"/>
      <c r="IG16" s="129"/>
      <c r="IH16" s="129"/>
      <c r="II16" s="129"/>
    </row>
    <row r="17" spans="1:243" s="130" customFormat="1" ht="15.75" customHeight="1">
      <c r="A17" s="132"/>
      <c r="B17" s="131" t="s">
        <v>919</v>
      </c>
      <c r="C17" s="132" t="s">
        <v>925</v>
      </c>
      <c r="D17" s="132"/>
      <c r="E17" s="133">
        <v>122</v>
      </c>
      <c r="F17" s="132"/>
      <c r="G17" s="126"/>
      <c r="H17" s="132"/>
      <c r="I17" s="514">
        <v>0</v>
      </c>
      <c r="J17" s="135"/>
      <c r="K17" s="514">
        <v>0</v>
      </c>
      <c r="IB17" s="129"/>
      <c r="IC17" s="129"/>
      <c r="ID17" s="129"/>
      <c r="IE17" s="129"/>
      <c r="IF17" s="129"/>
      <c r="IG17" s="129"/>
      <c r="IH17" s="129"/>
      <c r="II17" s="129"/>
    </row>
    <row r="18" spans="1:243" s="130" customFormat="1" ht="15.75" customHeight="1">
      <c r="A18" s="132"/>
      <c r="B18" s="131"/>
      <c r="C18" s="132"/>
      <c r="D18" s="132"/>
      <c r="E18" s="133"/>
      <c r="F18" s="132"/>
      <c r="G18" s="126"/>
      <c r="H18" s="132"/>
      <c r="I18" s="514"/>
      <c r="J18" s="135"/>
      <c r="K18" s="514"/>
      <c r="IB18" s="129"/>
      <c r="IC18" s="129"/>
      <c r="ID18" s="129"/>
      <c r="IE18" s="129"/>
      <c r="IF18" s="129"/>
      <c r="IG18" s="129"/>
      <c r="IH18" s="129"/>
      <c r="II18" s="129"/>
    </row>
    <row r="19" spans="1:243" s="130" customFormat="1" ht="30" customHeight="1">
      <c r="A19" s="125" t="s">
        <v>926</v>
      </c>
      <c r="B19" s="125" t="s">
        <v>927</v>
      </c>
      <c r="C19" s="125"/>
      <c r="D19" s="125"/>
      <c r="E19" s="126">
        <v>130</v>
      </c>
      <c r="F19" s="125"/>
      <c r="G19" s="126"/>
      <c r="H19" s="125"/>
      <c r="I19" s="513">
        <v>-30666155</v>
      </c>
      <c r="J19" s="128"/>
      <c r="K19" s="513">
        <v>-80923389</v>
      </c>
      <c r="IB19" s="129"/>
      <c r="IC19" s="129"/>
      <c r="ID19" s="129"/>
      <c r="IE19" s="129"/>
      <c r="IF19" s="129"/>
      <c r="IG19" s="129"/>
      <c r="IH19" s="129"/>
      <c r="II19" s="129"/>
    </row>
    <row r="20" spans="1:243" s="130" customFormat="1" ht="15.75" customHeight="1">
      <c r="A20" s="132"/>
      <c r="B20" s="131" t="s">
        <v>917</v>
      </c>
      <c r="C20" s="132" t="s">
        <v>928</v>
      </c>
      <c r="D20" s="132"/>
      <c r="E20" s="133">
        <v>131</v>
      </c>
      <c r="F20" s="132"/>
      <c r="G20" s="126"/>
      <c r="H20" s="132"/>
      <c r="I20" s="514">
        <v>0</v>
      </c>
      <c r="J20" s="135"/>
      <c r="K20" s="514">
        <v>0</v>
      </c>
      <c r="IB20" s="129"/>
      <c r="IC20" s="129"/>
      <c r="ID20" s="129"/>
      <c r="IE20" s="129"/>
      <c r="IF20" s="129"/>
      <c r="IG20" s="129"/>
      <c r="IH20" s="129"/>
      <c r="II20" s="129"/>
    </row>
    <row r="21" spans="1:243" s="130" customFormat="1" ht="15.75" customHeight="1">
      <c r="A21" s="132"/>
      <c r="B21" s="131" t="s">
        <v>919</v>
      </c>
      <c r="C21" s="132" t="s">
        <v>929</v>
      </c>
      <c r="D21" s="132"/>
      <c r="E21" s="133">
        <v>132</v>
      </c>
      <c r="F21" s="132"/>
      <c r="G21" s="126"/>
      <c r="H21" s="132"/>
      <c r="I21" s="514">
        <v>29150000</v>
      </c>
      <c r="J21" s="135"/>
      <c r="K21" s="514">
        <v>0</v>
      </c>
      <c r="IB21" s="129"/>
      <c r="IC21" s="129"/>
      <c r="ID21" s="129"/>
      <c r="IE21" s="129"/>
      <c r="IF21" s="129"/>
      <c r="IG21" s="129"/>
      <c r="IH21" s="129"/>
      <c r="II21" s="129"/>
    </row>
    <row r="22" spans="1:243" s="130" customFormat="1" ht="15.75" customHeight="1">
      <c r="A22" s="132"/>
      <c r="B22" s="131" t="s">
        <v>930</v>
      </c>
      <c r="C22" s="132" t="s">
        <v>931</v>
      </c>
      <c r="D22" s="132"/>
      <c r="E22" s="133">
        <v>133</v>
      </c>
      <c r="F22" s="132"/>
      <c r="G22" s="126"/>
      <c r="H22" s="132"/>
      <c r="I22" s="514">
        <v>0</v>
      </c>
      <c r="J22" s="135"/>
      <c r="K22" s="514">
        <v>0</v>
      </c>
      <c r="IB22" s="129"/>
      <c r="IC22" s="129"/>
      <c r="ID22" s="129"/>
      <c r="IE22" s="129"/>
      <c r="IF22" s="129"/>
      <c r="IG22" s="129"/>
      <c r="IH22" s="129"/>
      <c r="II22" s="129"/>
    </row>
    <row r="23" spans="1:243" s="130" customFormat="1" ht="15.75" customHeight="1">
      <c r="A23" s="132"/>
      <c r="B23" s="131" t="s">
        <v>932</v>
      </c>
      <c r="C23" s="132" t="s">
        <v>933</v>
      </c>
      <c r="D23" s="132"/>
      <c r="E23" s="133">
        <v>134</v>
      </c>
      <c r="F23" s="132"/>
      <c r="G23" s="126"/>
      <c r="H23" s="132"/>
      <c r="I23" s="514">
        <v>0</v>
      </c>
      <c r="J23" s="135"/>
      <c r="K23" s="514">
        <v>0</v>
      </c>
      <c r="IB23" s="129"/>
      <c r="IC23" s="129"/>
      <c r="ID23" s="129"/>
      <c r="IE23" s="129"/>
      <c r="IF23" s="129"/>
      <c r="IG23" s="129"/>
      <c r="IH23" s="129"/>
      <c r="II23" s="129"/>
    </row>
    <row r="24" spans="1:243" s="130" customFormat="1" ht="15.75" customHeight="1">
      <c r="A24" s="132"/>
      <c r="B24" s="131" t="s">
        <v>934</v>
      </c>
      <c r="C24" s="132" t="s">
        <v>935</v>
      </c>
      <c r="D24" s="132"/>
      <c r="E24" s="133">
        <v>135</v>
      </c>
      <c r="F24" s="132"/>
      <c r="G24" s="126"/>
      <c r="H24" s="132"/>
      <c r="I24" s="514">
        <v>21107234</v>
      </c>
      <c r="J24" s="135"/>
      <c r="K24" s="514">
        <v>0</v>
      </c>
      <c r="IB24" s="129"/>
      <c r="IC24" s="129"/>
      <c r="ID24" s="129"/>
      <c r="IE24" s="129"/>
      <c r="IF24" s="129"/>
      <c r="IG24" s="129"/>
      <c r="IH24" s="129"/>
      <c r="II24" s="129"/>
    </row>
    <row r="25" spans="1:243" s="130" customFormat="1" ht="15.75" customHeight="1">
      <c r="A25" s="132"/>
      <c r="B25" s="131" t="s">
        <v>937</v>
      </c>
      <c r="C25" s="132" t="s">
        <v>938</v>
      </c>
      <c r="D25" s="132"/>
      <c r="E25" s="133">
        <v>139</v>
      </c>
      <c r="F25" s="132"/>
      <c r="G25" s="126"/>
      <c r="H25" s="132"/>
      <c r="I25" s="514">
        <v>-80923389</v>
      </c>
      <c r="J25" s="135"/>
      <c r="K25" s="514">
        <v>-80923389</v>
      </c>
      <c r="IB25" s="129"/>
      <c r="IC25" s="129"/>
      <c r="ID25" s="129"/>
      <c r="IE25" s="129"/>
      <c r="IF25" s="129"/>
      <c r="IG25" s="129"/>
      <c r="IH25" s="129"/>
      <c r="II25" s="129"/>
    </row>
    <row r="26" spans="1:243" s="130" customFormat="1" ht="15.75" customHeight="1">
      <c r="A26" s="132"/>
      <c r="B26" s="131"/>
      <c r="C26" s="132"/>
      <c r="D26" s="132"/>
      <c r="E26" s="133"/>
      <c r="F26" s="132"/>
      <c r="G26" s="126"/>
      <c r="H26" s="132"/>
      <c r="I26" s="514"/>
      <c r="J26" s="135"/>
      <c r="K26" s="514"/>
      <c r="IB26" s="129"/>
      <c r="IC26" s="129"/>
      <c r="ID26" s="129"/>
      <c r="IE26" s="129"/>
      <c r="IF26" s="129"/>
      <c r="IG26" s="129"/>
      <c r="IH26" s="129"/>
      <c r="II26" s="129"/>
    </row>
    <row r="27" spans="1:243" s="130" customFormat="1" ht="30" customHeight="1">
      <c r="A27" s="125" t="s">
        <v>939</v>
      </c>
      <c r="B27" s="125" t="s">
        <v>940</v>
      </c>
      <c r="C27" s="125"/>
      <c r="D27" s="125"/>
      <c r="E27" s="126">
        <v>140</v>
      </c>
      <c r="F27" s="125"/>
      <c r="G27" s="126" t="s">
        <v>923</v>
      </c>
      <c r="H27" s="125"/>
      <c r="I27" s="513">
        <v>20631017217</v>
      </c>
      <c r="J27" s="128"/>
      <c r="K27" s="513">
        <v>19230459293</v>
      </c>
      <c r="IB27" s="129"/>
      <c r="IC27" s="129"/>
      <c r="ID27" s="129"/>
      <c r="IE27" s="129"/>
      <c r="IF27" s="129"/>
      <c r="IG27" s="129"/>
      <c r="IH27" s="129"/>
      <c r="II27" s="129"/>
    </row>
    <row r="28" spans="1:243" s="130" customFormat="1" ht="15.75" customHeight="1">
      <c r="A28" s="132"/>
      <c r="B28" s="131" t="s">
        <v>917</v>
      </c>
      <c r="C28" s="132" t="s">
        <v>942</v>
      </c>
      <c r="D28" s="132"/>
      <c r="E28" s="133">
        <v>141</v>
      </c>
      <c r="F28" s="132"/>
      <c r="G28" s="126"/>
      <c r="H28" s="132"/>
      <c r="I28" s="514">
        <v>20700120050</v>
      </c>
      <c r="J28" s="135"/>
      <c r="K28" s="514">
        <v>19323098333</v>
      </c>
      <c r="IB28" s="129"/>
      <c r="IC28" s="129"/>
      <c r="ID28" s="129"/>
      <c r="IE28" s="129"/>
      <c r="IF28" s="129"/>
      <c r="IG28" s="129"/>
      <c r="IH28" s="129"/>
      <c r="II28" s="129"/>
    </row>
    <row r="29" spans="1:243" s="130" customFormat="1" ht="15.75" customHeight="1">
      <c r="A29" s="132"/>
      <c r="B29" s="131" t="s">
        <v>919</v>
      </c>
      <c r="C29" s="132" t="s">
        <v>943</v>
      </c>
      <c r="D29" s="132"/>
      <c r="E29" s="133">
        <v>149</v>
      </c>
      <c r="F29" s="132"/>
      <c r="G29" s="126"/>
      <c r="H29" s="132"/>
      <c r="I29" s="514">
        <v>-69102833</v>
      </c>
      <c r="J29" s="135"/>
      <c r="K29" s="514">
        <v>-92639040</v>
      </c>
      <c r="IB29" s="129"/>
      <c r="IC29" s="129"/>
      <c r="ID29" s="129"/>
      <c r="IE29" s="129"/>
      <c r="IF29" s="129"/>
      <c r="IG29" s="129"/>
      <c r="IH29" s="129"/>
      <c r="II29" s="129"/>
    </row>
    <row r="30" spans="1:243" s="130" customFormat="1" ht="15.75" customHeight="1">
      <c r="A30" s="132"/>
      <c r="B30" s="131"/>
      <c r="C30" s="132"/>
      <c r="D30" s="132"/>
      <c r="E30" s="133"/>
      <c r="F30" s="132"/>
      <c r="G30" s="126"/>
      <c r="H30" s="132"/>
      <c r="I30" s="514"/>
      <c r="J30" s="135"/>
      <c r="K30" s="514"/>
      <c r="IB30" s="129"/>
      <c r="IC30" s="129"/>
      <c r="ID30" s="129"/>
      <c r="IE30" s="129"/>
      <c r="IF30" s="129"/>
      <c r="IG30" s="129"/>
      <c r="IH30" s="129"/>
      <c r="II30" s="129"/>
    </row>
    <row r="31" spans="1:243" s="130" customFormat="1" ht="30" customHeight="1">
      <c r="A31" s="125" t="s">
        <v>944</v>
      </c>
      <c r="B31" s="125" t="s">
        <v>945</v>
      </c>
      <c r="C31" s="125"/>
      <c r="D31" s="125"/>
      <c r="E31" s="126">
        <v>150</v>
      </c>
      <c r="F31" s="125"/>
      <c r="G31" s="126" t="s">
        <v>936</v>
      </c>
      <c r="H31" s="125"/>
      <c r="I31" s="513">
        <v>283364735.75</v>
      </c>
      <c r="J31" s="128"/>
      <c r="K31" s="513">
        <v>386728620.57500005</v>
      </c>
      <c r="IB31" s="129"/>
      <c r="IC31" s="129"/>
      <c r="ID31" s="129"/>
      <c r="IE31" s="129"/>
      <c r="IF31" s="129"/>
      <c r="IG31" s="129"/>
      <c r="IH31" s="129"/>
      <c r="II31" s="129"/>
    </row>
    <row r="32" spans="1:243" s="130" customFormat="1" ht="15.75" customHeight="1">
      <c r="A32" s="125"/>
      <c r="B32" s="131" t="s">
        <v>917</v>
      </c>
      <c r="C32" s="132" t="s">
        <v>946</v>
      </c>
      <c r="D32" s="132"/>
      <c r="E32" s="133">
        <v>151</v>
      </c>
      <c r="F32" s="132"/>
      <c r="G32" s="126"/>
      <c r="H32" s="132"/>
      <c r="I32" s="514">
        <v>0</v>
      </c>
      <c r="J32" s="135"/>
      <c r="K32" s="514">
        <v>0</v>
      </c>
      <c r="IB32" s="129"/>
      <c r="IC32" s="129"/>
      <c r="ID32" s="129"/>
      <c r="IE32" s="129"/>
      <c r="IF32" s="129"/>
      <c r="IG32" s="129"/>
      <c r="IH32" s="129"/>
      <c r="II32" s="129"/>
    </row>
    <row r="33" spans="1:11" s="135" customFormat="1" ht="15.75" customHeight="1">
      <c r="A33" s="132"/>
      <c r="B33" s="131" t="s">
        <v>919</v>
      </c>
      <c r="C33" s="132" t="s">
        <v>947</v>
      </c>
      <c r="D33" s="132"/>
      <c r="E33" s="133">
        <v>152</v>
      </c>
      <c r="F33" s="132"/>
      <c r="G33" s="126"/>
      <c r="H33" s="132"/>
      <c r="I33" s="514">
        <v>0</v>
      </c>
      <c r="J33" s="136"/>
      <c r="K33" s="514">
        <v>0</v>
      </c>
    </row>
    <row r="34" spans="1:11" s="135" customFormat="1" ht="15.75" customHeight="1">
      <c r="A34" s="132"/>
      <c r="B34" s="131" t="s">
        <v>930</v>
      </c>
      <c r="C34" s="132" t="s">
        <v>948</v>
      </c>
      <c r="D34" s="132"/>
      <c r="E34" s="133">
        <v>154</v>
      </c>
      <c r="F34" s="132"/>
      <c r="G34" s="126"/>
      <c r="H34" s="132"/>
      <c r="I34" s="514">
        <v>37082875.75</v>
      </c>
      <c r="J34" s="136"/>
      <c r="K34" s="514">
        <v>110131153.57500005</v>
      </c>
    </row>
    <row r="35" spans="1:11" s="135" customFormat="1" ht="15.75" customHeight="1">
      <c r="A35" s="132"/>
      <c r="B35" s="131" t="s">
        <v>932</v>
      </c>
      <c r="C35" s="132" t="s">
        <v>113</v>
      </c>
      <c r="D35" s="132"/>
      <c r="E35" s="133">
        <v>157</v>
      </c>
      <c r="F35" s="132"/>
      <c r="G35" s="126"/>
      <c r="H35" s="132"/>
      <c r="I35" s="514">
        <v>0</v>
      </c>
      <c r="J35" s="136"/>
      <c r="K35" s="514">
        <v>0</v>
      </c>
    </row>
    <row r="36" spans="1:243" s="130" customFormat="1" ht="15.75" customHeight="1">
      <c r="A36" s="132"/>
      <c r="B36" s="131" t="s">
        <v>934</v>
      </c>
      <c r="C36" s="132" t="s">
        <v>114</v>
      </c>
      <c r="D36" s="132"/>
      <c r="E36" s="133">
        <v>158</v>
      </c>
      <c r="F36" s="132"/>
      <c r="G36" s="126"/>
      <c r="H36" s="132"/>
      <c r="I36" s="514">
        <v>246281860</v>
      </c>
      <c r="J36" s="136"/>
      <c r="K36" s="514">
        <v>276597467</v>
      </c>
      <c r="IB36" s="129"/>
      <c r="IC36" s="129"/>
      <c r="ID36" s="129"/>
      <c r="IE36" s="129"/>
      <c r="IF36" s="129"/>
      <c r="IG36" s="129"/>
      <c r="IH36" s="129"/>
      <c r="II36" s="129"/>
    </row>
    <row r="37" spans="1:243" s="130" customFormat="1" ht="30" customHeight="1">
      <c r="A37" s="125" t="s">
        <v>115</v>
      </c>
      <c r="B37" s="125" t="s">
        <v>116</v>
      </c>
      <c r="C37" s="125"/>
      <c r="D37" s="125"/>
      <c r="E37" s="126">
        <v>200</v>
      </c>
      <c r="F37" s="125"/>
      <c r="G37" s="126"/>
      <c r="H37" s="125"/>
      <c r="I37" s="513">
        <v>3188529917</v>
      </c>
      <c r="J37" s="128"/>
      <c r="K37" s="513">
        <v>3636297235</v>
      </c>
      <c r="IB37" s="129"/>
      <c r="IC37" s="129"/>
      <c r="ID37" s="129"/>
      <c r="IE37" s="129"/>
      <c r="IF37" s="129"/>
      <c r="IG37" s="129"/>
      <c r="IH37" s="129"/>
      <c r="II37" s="129"/>
    </row>
    <row r="38" spans="1:243" s="130" customFormat="1" ht="15" customHeight="1">
      <c r="A38" s="125"/>
      <c r="B38" s="131"/>
      <c r="C38" s="125" t="s">
        <v>117</v>
      </c>
      <c r="D38" s="125"/>
      <c r="E38" s="126"/>
      <c r="F38" s="125"/>
      <c r="G38" s="126"/>
      <c r="H38" s="125"/>
      <c r="I38" s="513"/>
      <c r="J38" s="128"/>
      <c r="K38" s="513"/>
      <c r="IB38" s="129"/>
      <c r="IC38" s="129"/>
      <c r="ID38" s="129"/>
      <c r="IE38" s="129"/>
      <c r="IF38" s="129"/>
      <c r="IG38" s="129"/>
      <c r="IH38" s="129"/>
      <c r="II38" s="129"/>
    </row>
    <row r="39" spans="1:243" s="130" customFormat="1" ht="15" customHeight="1">
      <c r="A39" s="125"/>
      <c r="B39" s="131"/>
      <c r="C39" s="125"/>
      <c r="D39" s="125"/>
      <c r="E39" s="126"/>
      <c r="F39" s="125"/>
      <c r="G39" s="126"/>
      <c r="H39" s="125"/>
      <c r="I39" s="513"/>
      <c r="J39" s="128"/>
      <c r="K39" s="513"/>
      <c r="IB39" s="129"/>
      <c r="IC39" s="129"/>
      <c r="ID39" s="129"/>
      <c r="IE39" s="129"/>
      <c r="IF39" s="129"/>
      <c r="IG39" s="129"/>
      <c r="IH39" s="129"/>
      <c r="II39" s="129"/>
    </row>
    <row r="40" spans="1:243" s="130" customFormat="1" ht="30" customHeight="1">
      <c r="A40" s="125" t="s">
        <v>118</v>
      </c>
      <c r="B40" s="125" t="s">
        <v>119</v>
      </c>
      <c r="C40" s="125"/>
      <c r="D40" s="125"/>
      <c r="E40" s="126">
        <v>210</v>
      </c>
      <c r="F40" s="125"/>
      <c r="G40" s="126"/>
      <c r="H40" s="125"/>
      <c r="I40" s="513">
        <v>0</v>
      </c>
      <c r="J40" s="128"/>
      <c r="K40" s="513">
        <v>0</v>
      </c>
      <c r="IB40" s="129"/>
      <c r="IC40" s="129"/>
      <c r="ID40" s="129"/>
      <c r="IE40" s="129"/>
      <c r="IF40" s="129"/>
      <c r="IG40" s="129"/>
      <c r="IH40" s="129"/>
      <c r="II40" s="129"/>
    </row>
    <row r="41" spans="1:243" s="130" customFormat="1" ht="16.5" customHeight="1">
      <c r="A41" s="125"/>
      <c r="B41" s="131" t="s">
        <v>917</v>
      </c>
      <c r="C41" s="132" t="s">
        <v>120</v>
      </c>
      <c r="D41" s="132"/>
      <c r="E41" s="133">
        <v>211</v>
      </c>
      <c r="F41" s="132"/>
      <c r="G41" s="126"/>
      <c r="H41" s="132"/>
      <c r="I41" s="514">
        <v>0</v>
      </c>
      <c r="J41" s="136"/>
      <c r="K41" s="514">
        <v>0</v>
      </c>
      <c r="IB41" s="129"/>
      <c r="IC41" s="129"/>
      <c r="ID41" s="129"/>
      <c r="IE41" s="129"/>
      <c r="IF41" s="129"/>
      <c r="IG41" s="129"/>
      <c r="IH41" s="129"/>
      <c r="II41" s="129"/>
    </row>
    <row r="42" spans="1:243" s="130" customFormat="1" ht="16.5" customHeight="1">
      <c r="A42" s="125"/>
      <c r="B42" s="131" t="s">
        <v>919</v>
      </c>
      <c r="C42" s="132" t="s">
        <v>121</v>
      </c>
      <c r="D42" s="132"/>
      <c r="E42" s="133">
        <v>212</v>
      </c>
      <c r="F42" s="132"/>
      <c r="G42" s="126"/>
      <c r="H42" s="132"/>
      <c r="I42" s="514">
        <v>0</v>
      </c>
      <c r="J42" s="136"/>
      <c r="K42" s="514">
        <v>0</v>
      </c>
      <c r="IB42" s="129"/>
      <c r="IC42" s="129"/>
      <c r="ID42" s="129"/>
      <c r="IE42" s="129"/>
      <c r="IF42" s="129"/>
      <c r="IG42" s="129"/>
      <c r="IH42" s="129"/>
      <c r="II42" s="129"/>
    </row>
    <row r="43" spans="1:243" s="130" customFormat="1" ht="16.5" customHeight="1">
      <c r="A43" s="125"/>
      <c r="B43" s="131" t="s">
        <v>930</v>
      </c>
      <c r="C43" s="132" t="s">
        <v>122</v>
      </c>
      <c r="D43" s="132"/>
      <c r="E43" s="133">
        <v>213</v>
      </c>
      <c r="F43" s="132"/>
      <c r="G43" s="126"/>
      <c r="H43" s="132"/>
      <c r="I43" s="514">
        <v>0</v>
      </c>
      <c r="J43" s="136"/>
      <c r="K43" s="514">
        <v>0</v>
      </c>
      <c r="IB43" s="129"/>
      <c r="IC43" s="129"/>
      <c r="ID43" s="129"/>
      <c r="IE43" s="129"/>
      <c r="IF43" s="129"/>
      <c r="IG43" s="129"/>
      <c r="IH43" s="129"/>
      <c r="II43" s="129"/>
    </row>
    <row r="44" spans="1:243" s="130" customFormat="1" ht="16.5" customHeight="1">
      <c r="A44" s="125"/>
      <c r="B44" s="131" t="s">
        <v>932</v>
      </c>
      <c r="C44" s="132" t="s">
        <v>124</v>
      </c>
      <c r="D44" s="132"/>
      <c r="E44" s="133">
        <v>218</v>
      </c>
      <c r="F44" s="132"/>
      <c r="G44" s="126"/>
      <c r="H44" s="132"/>
      <c r="I44" s="514">
        <v>0</v>
      </c>
      <c r="J44" s="136"/>
      <c r="K44" s="514">
        <v>0</v>
      </c>
      <c r="IB44" s="129"/>
      <c r="IC44" s="129"/>
      <c r="ID44" s="129"/>
      <c r="IE44" s="129"/>
      <c r="IF44" s="129"/>
      <c r="IG44" s="129"/>
      <c r="IH44" s="129"/>
      <c r="II44" s="129"/>
    </row>
    <row r="45" spans="1:243" s="130" customFormat="1" ht="16.5" customHeight="1">
      <c r="A45" s="125"/>
      <c r="B45" s="131" t="s">
        <v>934</v>
      </c>
      <c r="C45" s="132" t="s">
        <v>126</v>
      </c>
      <c r="D45" s="132"/>
      <c r="E45" s="133">
        <v>219</v>
      </c>
      <c r="F45" s="132"/>
      <c r="G45" s="126"/>
      <c r="H45" s="132"/>
      <c r="I45" s="514">
        <v>0</v>
      </c>
      <c r="J45" s="136"/>
      <c r="K45" s="514">
        <v>0</v>
      </c>
      <c r="IB45" s="129"/>
      <c r="IC45" s="129"/>
      <c r="ID45" s="129"/>
      <c r="IE45" s="129"/>
      <c r="IF45" s="129"/>
      <c r="IG45" s="129"/>
      <c r="IH45" s="129"/>
      <c r="II45" s="129"/>
    </row>
    <row r="46" spans="1:243" s="130" customFormat="1" ht="16.5" customHeight="1">
      <c r="A46" s="125"/>
      <c r="B46" s="131"/>
      <c r="C46" s="132"/>
      <c r="D46" s="132"/>
      <c r="E46" s="133"/>
      <c r="F46" s="132"/>
      <c r="G46" s="126"/>
      <c r="H46" s="132"/>
      <c r="I46" s="514"/>
      <c r="J46" s="136"/>
      <c r="K46" s="514"/>
      <c r="IB46" s="129"/>
      <c r="IC46" s="129"/>
      <c r="ID46" s="129"/>
      <c r="IE46" s="129"/>
      <c r="IF46" s="129"/>
      <c r="IG46" s="129"/>
      <c r="IH46" s="129"/>
      <c r="II46" s="129"/>
    </row>
    <row r="47" spans="1:243" s="130" customFormat="1" ht="16.5" customHeight="1">
      <c r="A47" s="125"/>
      <c r="B47" s="131"/>
      <c r="C47" s="132"/>
      <c r="D47" s="132"/>
      <c r="E47" s="133"/>
      <c r="F47" s="132"/>
      <c r="G47" s="126"/>
      <c r="H47" s="132"/>
      <c r="I47" s="514"/>
      <c r="J47" s="136"/>
      <c r="K47" s="514"/>
      <c r="IB47" s="129"/>
      <c r="IC47" s="129"/>
      <c r="ID47" s="129"/>
      <c r="IE47" s="129"/>
      <c r="IF47" s="129"/>
      <c r="IG47" s="129"/>
      <c r="IH47" s="129"/>
      <c r="II47" s="129"/>
    </row>
    <row r="48" spans="1:243" s="130" customFormat="1" ht="16.5" customHeight="1">
      <c r="A48" s="125"/>
      <c r="B48" s="131"/>
      <c r="C48" s="132"/>
      <c r="D48" s="132"/>
      <c r="E48" s="133"/>
      <c r="F48" s="132"/>
      <c r="G48" s="126"/>
      <c r="H48" s="132"/>
      <c r="I48" s="514"/>
      <c r="J48" s="136"/>
      <c r="K48" s="514"/>
      <c r="IB48" s="129"/>
      <c r="IC48" s="129"/>
      <c r="ID48" s="129"/>
      <c r="IE48" s="129"/>
      <c r="IF48" s="129"/>
      <c r="IG48" s="129"/>
      <c r="IH48" s="129"/>
      <c r="II48" s="129"/>
    </row>
    <row r="49" spans="1:11" ht="19.5" customHeight="1">
      <c r="A49" s="93" t="s">
        <v>1021</v>
      </c>
      <c r="B49" s="94"/>
      <c r="K49" s="95" t="s">
        <v>906</v>
      </c>
    </row>
    <row r="50" spans="1:11" ht="9.75" customHeight="1">
      <c r="A50" s="93"/>
      <c r="B50" s="94"/>
      <c r="K50" s="95"/>
    </row>
    <row r="51" spans="1:11" ht="24.75" customHeight="1">
      <c r="A51" s="96" t="s">
        <v>1013</v>
      </c>
      <c r="B51" s="97"/>
      <c r="E51" s="98"/>
      <c r="G51" s="99"/>
      <c r="I51" s="100"/>
      <c r="J51" s="100"/>
      <c r="K51" s="100"/>
    </row>
    <row r="52" spans="1:11" ht="19.5" customHeight="1">
      <c r="A52" s="101" t="s">
        <v>730</v>
      </c>
      <c r="B52" s="102"/>
      <c r="C52" s="103"/>
      <c r="D52" s="103"/>
      <c r="E52" s="98"/>
      <c r="F52" s="103"/>
      <c r="G52" s="99"/>
      <c r="H52" s="103"/>
      <c r="I52" s="104"/>
      <c r="J52" s="105"/>
      <c r="K52" s="106" t="s">
        <v>907</v>
      </c>
    </row>
    <row r="53" spans="1:11" ht="3.75" customHeight="1">
      <c r="A53" s="107"/>
      <c r="B53" s="108"/>
      <c r="C53" s="109"/>
      <c r="D53" s="109"/>
      <c r="E53" s="110"/>
      <c r="F53" s="109"/>
      <c r="G53" s="111"/>
      <c r="H53" s="109"/>
      <c r="I53" s="112"/>
      <c r="J53" s="113"/>
      <c r="K53" s="114"/>
    </row>
    <row r="54" spans="1:11" ht="19.5" customHeight="1">
      <c r="A54" s="115"/>
      <c r="B54" s="116"/>
      <c r="C54" s="103"/>
      <c r="D54" s="103"/>
      <c r="E54" s="98"/>
      <c r="F54" s="103"/>
      <c r="G54" s="99"/>
      <c r="H54" s="103"/>
      <c r="I54" s="117"/>
      <c r="J54" s="105"/>
      <c r="K54" s="118"/>
    </row>
    <row r="55" spans="1:11" ht="34.5" customHeight="1">
      <c r="A55" s="96"/>
      <c r="B55" s="97"/>
      <c r="C55" s="119" t="s">
        <v>908</v>
      </c>
      <c r="D55" s="120"/>
      <c r="E55" s="121" t="s">
        <v>909</v>
      </c>
      <c r="F55" s="122"/>
      <c r="G55" s="123" t="s">
        <v>910</v>
      </c>
      <c r="H55" s="122"/>
      <c r="I55" s="512" t="s">
        <v>732</v>
      </c>
      <c r="J55" s="124"/>
      <c r="K55" s="512" t="s">
        <v>79</v>
      </c>
    </row>
    <row r="56" spans="1:11" ht="15" customHeight="1">
      <c r="A56" s="96"/>
      <c r="B56" s="97"/>
      <c r="C56" s="119"/>
      <c r="D56" s="120"/>
      <c r="E56" s="121"/>
      <c r="F56" s="122"/>
      <c r="G56" s="123"/>
      <c r="H56" s="122"/>
      <c r="I56" s="512"/>
      <c r="J56" s="124"/>
      <c r="K56" s="512"/>
    </row>
    <row r="57" spans="1:243" s="130" customFormat="1" ht="30" customHeight="1">
      <c r="A57" s="125" t="s">
        <v>127</v>
      </c>
      <c r="B57" s="125" t="s">
        <v>128</v>
      </c>
      <c r="C57" s="125"/>
      <c r="D57" s="125"/>
      <c r="E57" s="126">
        <v>220</v>
      </c>
      <c r="F57" s="125"/>
      <c r="G57" s="126"/>
      <c r="H57" s="125"/>
      <c r="I57" s="513">
        <v>3188529917</v>
      </c>
      <c r="J57" s="128"/>
      <c r="K57" s="513">
        <v>3610297235</v>
      </c>
      <c r="IB57" s="129"/>
      <c r="IC57" s="129"/>
      <c r="ID57" s="129"/>
      <c r="IE57" s="129"/>
      <c r="IF57" s="129"/>
      <c r="IG57" s="129"/>
      <c r="IH57" s="129"/>
      <c r="II57" s="129"/>
    </row>
    <row r="58" spans="1:243" s="130" customFormat="1" ht="15" customHeight="1">
      <c r="A58" s="125"/>
      <c r="B58" s="125"/>
      <c r="C58" s="125"/>
      <c r="D58" s="125"/>
      <c r="E58" s="126"/>
      <c r="F58" s="125"/>
      <c r="G58" s="126"/>
      <c r="H58" s="125"/>
      <c r="I58" s="513"/>
      <c r="J58" s="128"/>
      <c r="K58" s="513"/>
      <c r="IB58" s="129"/>
      <c r="IC58" s="129"/>
      <c r="ID58" s="129"/>
      <c r="IE58" s="129"/>
      <c r="IF58" s="129"/>
      <c r="IG58" s="129"/>
      <c r="IH58" s="129"/>
      <c r="II58" s="129"/>
    </row>
    <row r="59" spans="1:243" s="130" customFormat="1" ht="19.5" customHeight="1">
      <c r="A59" s="132"/>
      <c r="B59" s="131" t="s">
        <v>917</v>
      </c>
      <c r="C59" s="132" t="s">
        <v>129</v>
      </c>
      <c r="D59" s="132"/>
      <c r="E59" s="133">
        <v>221</v>
      </c>
      <c r="F59" s="132"/>
      <c r="G59" s="126" t="s">
        <v>941</v>
      </c>
      <c r="H59" s="132"/>
      <c r="I59" s="514">
        <v>3188529917</v>
      </c>
      <c r="J59" s="136"/>
      <c r="K59" s="514">
        <v>3610297235</v>
      </c>
      <c r="IB59" s="129"/>
      <c r="IC59" s="129"/>
      <c r="ID59" s="129"/>
      <c r="IE59" s="129"/>
      <c r="IF59" s="129"/>
      <c r="IG59" s="129"/>
      <c r="IH59" s="129"/>
      <c r="II59" s="129"/>
    </row>
    <row r="60" spans="1:243" s="130" customFormat="1" ht="15" customHeight="1">
      <c r="A60" s="132"/>
      <c r="B60" s="131"/>
      <c r="C60" s="140" t="s">
        <v>131</v>
      </c>
      <c r="D60" s="141"/>
      <c r="E60" s="102">
        <v>222</v>
      </c>
      <c r="F60" s="141"/>
      <c r="G60" s="615"/>
      <c r="H60" s="141"/>
      <c r="I60" s="517">
        <v>11906636619</v>
      </c>
      <c r="J60" s="144"/>
      <c r="K60" s="517">
        <v>11746465843</v>
      </c>
      <c r="IB60" s="129"/>
      <c r="IC60" s="129"/>
      <c r="ID60" s="129"/>
      <c r="IE60" s="129"/>
      <c r="IF60" s="129"/>
      <c r="IG60" s="129"/>
      <c r="IH60" s="129"/>
      <c r="II60" s="129"/>
    </row>
    <row r="61" spans="1:243" s="130" customFormat="1" ht="15" customHeight="1">
      <c r="A61" s="132"/>
      <c r="B61" s="131"/>
      <c r="C61" s="140" t="s">
        <v>132</v>
      </c>
      <c r="D61" s="141"/>
      <c r="E61" s="102">
        <v>223</v>
      </c>
      <c r="F61" s="141"/>
      <c r="G61" s="126"/>
      <c r="H61" s="141"/>
      <c r="I61" s="517">
        <v>-8718106702</v>
      </c>
      <c r="J61" s="144"/>
      <c r="K61" s="517">
        <v>-8136168608</v>
      </c>
      <c r="IB61" s="129"/>
      <c r="IC61" s="129"/>
      <c r="ID61" s="129"/>
      <c r="IE61" s="129"/>
      <c r="IF61" s="129"/>
      <c r="IG61" s="129"/>
      <c r="IH61" s="129"/>
      <c r="II61" s="129"/>
    </row>
    <row r="62" spans="1:243" s="130" customFormat="1" ht="19.5" customHeight="1">
      <c r="A62" s="132"/>
      <c r="B62" s="131" t="s">
        <v>919</v>
      </c>
      <c r="C62" s="132" t="s">
        <v>133</v>
      </c>
      <c r="D62" s="132"/>
      <c r="E62" s="133">
        <v>224</v>
      </c>
      <c r="F62" s="132"/>
      <c r="G62" s="126"/>
      <c r="H62" s="132"/>
      <c r="I62" s="514">
        <v>0</v>
      </c>
      <c r="J62" s="136"/>
      <c r="K62" s="514">
        <v>0</v>
      </c>
      <c r="IB62" s="129"/>
      <c r="IC62" s="129"/>
      <c r="ID62" s="129"/>
      <c r="IE62" s="129"/>
      <c r="IF62" s="129"/>
      <c r="IG62" s="129"/>
      <c r="IH62" s="129"/>
      <c r="II62" s="129"/>
    </row>
    <row r="63" spans="1:243" s="130" customFormat="1" ht="15" customHeight="1">
      <c r="A63" s="132"/>
      <c r="B63" s="131"/>
      <c r="C63" s="140" t="s">
        <v>131</v>
      </c>
      <c r="D63" s="141"/>
      <c r="E63" s="102">
        <v>225</v>
      </c>
      <c r="F63" s="141"/>
      <c r="G63" s="126"/>
      <c r="H63" s="141"/>
      <c r="I63" s="517">
        <v>0</v>
      </c>
      <c r="J63" s="144"/>
      <c r="K63" s="517">
        <v>0</v>
      </c>
      <c r="IB63" s="129"/>
      <c r="IC63" s="129"/>
      <c r="ID63" s="129"/>
      <c r="IE63" s="129"/>
      <c r="IF63" s="129"/>
      <c r="IG63" s="129"/>
      <c r="IH63" s="129"/>
      <c r="II63" s="129"/>
    </row>
    <row r="64" spans="1:243" s="130" customFormat="1" ht="15" customHeight="1">
      <c r="A64" s="132"/>
      <c r="B64" s="131"/>
      <c r="C64" s="140" t="s">
        <v>132</v>
      </c>
      <c r="D64" s="141"/>
      <c r="E64" s="102">
        <v>226</v>
      </c>
      <c r="F64" s="141"/>
      <c r="G64" s="126"/>
      <c r="H64" s="141"/>
      <c r="I64" s="517">
        <v>0</v>
      </c>
      <c r="J64" s="144"/>
      <c r="K64" s="517">
        <v>0</v>
      </c>
      <c r="IB64" s="129"/>
      <c r="IC64" s="129"/>
      <c r="ID64" s="129"/>
      <c r="IE64" s="129"/>
      <c r="IF64" s="129"/>
      <c r="IG64" s="129"/>
      <c r="IH64" s="129"/>
      <c r="II64" s="129"/>
    </row>
    <row r="65" spans="1:243" s="130" customFormat="1" ht="19.5" customHeight="1">
      <c r="A65" s="132"/>
      <c r="B65" s="131" t="s">
        <v>930</v>
      </c>
      <c r="C65" s="132" t="s">
        <v>134</v>
      </c>
      <c r="D65" s="132"/>
      <c r="E65" s="133">
        <v>227</v>
      </c>
      <c r="F65" s="132"/>
      <c r="G65" s="126"/>
      <c r="H65" s="132"/>
      <c r="I65" s="514">
        <v>0</v>
      </c>
      <c r="J65" s="136"/>
      <c r="K65" s="514">
        <v>0</v>
      </c>
      <c r="IB65" s="129"/>
      <c r="IC65" s="129"/>
      <c r="ID65" s="129"/>
      <c r="IE65" s="129"/>
      <c r="IF65" s="129"/>
      <c r="IG65" s="129"/>
      <c r="IH65" s="129"/>
      <c r="II65" s="129"/>
    </row>
    <row r="66" spans="1:243" s="147" customFormat="1" ht="15" customHeight="1">
      <c r="A66" s="141"/>
      <c r="B66" s="145"/>
      <c r="C66" s="140" t="s">
        <v>131</v>
      </c>
      <c r="D66" s="141"/>
      <c r="E66" s="102">
        <v>228</v>
      </c>
      <c r="F66" s="141"/>
      <c r="G66" s="616"/>
      <c r="H66" s="141"/>
      <c r="I66" s="517">
        <v>0</v>
      </c>
      <c r="J66" s="144"/>
      <c r="K66" s="517">
        <v>0</v>
      </c>
      <c r="IB66" s="146"/>
      <c r="IC66" s="146"/>
      <c r="ID66" s="146"/>
      <c r="IE66" s="146"/>
      <c r="IF66" s="146"/>
      <c r="IG66" s="146"/>
      <c r="IH66" s="146"/>
      <c r="II66" s="146"/>
    </row>
    <row r="67" spans="1:243" s="147" customFormat="1" ht="15" customHeight="1">
      <c r="A67" s="141"/>
      <c r="B67" s="145"/>
      <c r="C67" s="140" t="s">
        <v>132</v>
      </c>
      <c r="D67" s="141"/>
      <c r="E67" s="102">
        <v>229</v>
      </c>
      <c r="F67" s="141"/>
      <c r="G67" s="616"/>
      <c r="H67" s="141"/>
      <c r="I67" s="517">
        <v>0</v>
      </c>
      <c r="J67" s="144"/>
      <c r="K67" s="517">
        <v>0</v>
      </c>
      <c r="IB67" s="146"/>
      <c r="IC67" s="146"/>
      <c r="ID67" s="146"/>
      <c r="IE67" s="146"/>
      <c r="IF67" s="146"/>
      <c r="IG67" s="146"/>
      <c r="IH67" s="146"/>
      <c r="II67" s="146"/>
    </row>
    <row r="68" spans="1:243" s="130" customFormat="1" ht="19.5" customHeight="1">
      <c r="A68" s="132"/>
      <c r="B68" s="131" t="s">
        <v>932</v>
      </c>
      <c r="C68" s="132" t="s">
        <v>135</v>
      </c>
      <c r="D68" s="132"/>
      <c r="E68" s="133">
        <v>230</v>
      </c>
      <c r="F68" s="132"/>
      <c r="G68" s="126"/>
      <c r="H68" s="132"/>
      <c r="I68" s="514">
        <v>0</v>
      </c>
      <c r="J68" s="136"/>
      <c r="K68" s="514">
        <v>0</v>
      </c>
      <c r="IB68" s="129"/>
      <c r="IC68" s="129"/>
      <c r="ID68" s="129"/>
      <c r="IE68" s="129"/>
      <c r="IF68" s="129"/>
      <c r="IG68" s="129"/>
      <c r="IH68" s="129"/>
      <c r="II68" s="129"/>
    </row>
    <row r="69" spans="1:243" s="130" customFormat="1" ht="19.5" customHeight="1">
      <c r="A69" s="132"/>
      <c r="B69" s="131"/>
      <c r="C69" s="132"/>
      <c r="D69" s="132"/>
      <c r="E69" s="133"/>
      <c r="F69" s="132"/>
      <c r="G69" s="126"/>
      <c r="H69" s="132"/>
      <c r="I69" s="514"/>
      <c r="J69" s="136"/>
      <c r="K69" s="514"/>
      <c r="IB69" s="129"/>
      <c r="IC69" s="129"/>
      <c r="ID69" s="129"/>
      <c r="IE69" s="129"/>
      <c r="IF69" s="129"/>
      <c r="IG69" s="129"/>
      <c r="IH69" s="129"/>
      <c r="II69" s="129"/>
    </row>
    <row r="70" spans="1:243" s="130" customFormat="1" ht="30" customHeight="1">
      <c r="A70" s="125" t="s">
        <v>136</v>
      </c>
      <c r="B70" s="125" t="s">
        <v>137</v>
      </c>
      <c r="C70" s="125"/>
      <c r="D70" s="125"/>
      <c r="E70" s="126">
        <v>240</v>
      </c>
      <c r="F70" s="125"/>
      <c r="G70" s="126"/>
      <c r="H70" s="125"/>
      <c r="I70" s="513">
        <v>0</v>
      </c>
      <c r="J70" s="128"/>
      <c r="K70" s="513">
        <v>0</v>
      </c>
      <c r="IB70" s="129"/>
      <c r="IC70" s="129"/>
      <c r="ID70" s="129"/>
      <c r="IE70" s="129"/>
      <c r="IF70" s="129"/>
      <c r="IG70" s="129"/>
      <c r="IH70" s="129"/>
      <c r="II70" s="129"/>
    </row>
    <row r="71" spans="1:243" s="130" customFormat="1" ht="18" customHeight="1">
      <c r="A71" s="132"/>
      <c r="B71" s="131"/>
      <c r="C71" s="148" t="s">
        <v>131</v>
      </c>
      <c r="D71" s="132"/>
      <c r="E71" s="133">
        <v>241</v>
      </c>
      <c r="F71" s="132"/>
      <c r="G71" s="126"/>
      <c r="H71" s="132"/>
      <c r="I71" s="514">
        <v>0</v>
      </c>
      <c r="J71" s="136"/>
      <c r="K71" s="514">
        <v>0</v>
      </c>
      <c r="IB71" s="1"/>
      <c r="IC71" s="1"/>
      <c r="ID71" s="1"/>
      <c r="IE71" s="1"/>
      <c r="IF71" s="1"/>
      <c r="IG71" s="1"/>
      <c r="IH71" s="1"/>
      <c r="II71" s="1"/>
    </row>
    <row r="72" spans="1:243" s="130" customFormat="1" ht="18" customHeight="1">
      <c r="A72" s="132"/>
      <c r="B72" s="131"/>
      <c r="C72" s="148" t="s">
        <v>132</v>
      </c>
      <c r="D72" s="132"/>
      <c r="E72" s="133">
        <v>242</v>
      </c>
      <c r="F72" s="132"/>
      <c r="G72" s="126"/>
      <c r="H72" s="132"/>
      <c r="I72" s="514">
        <v>0</v>
      </c>
      <c r="J72" s="136"/>
      <c r="K72" s="514">
        <v>0</v>
      </c>
      <c r="IB72" s="1"/>
      <c r="IC72" s="1"/>
      <c r="ID72" s="1"/>
      <c r="IE72" s="1"/>
      <c r="IF72" s="1"/>
      <c r="IG72" s="1"/>
      <c r="IH72" s="1"/>
      <c r="II72" s="1"/>
    </row>
    <row r="73" spans="1:243" s="130" customFormat="1" ht="18" customHeight="1">
      <c r="A73" s="132"/>
      <c r="B73" s="131"/>
      <c r="C73" s="148"/>
      <c r="D73" s="132"/>
      <c r="E73" s="133"/>
      <c r="F73" s="132"/>
      <c r="G73" s="126"/>
      <c r="H73" s="132"/>
      <c r="I73" s="514"/>
      <c r="J73" s="136"/>
      <c r="K73" s="514"/>
      <c r="IB73" s="1"/>
      <c r="IC73" s="1"/>
      <c r="ID73" s="1"/>
      <c r="IE73" s="1"/>
      <c r="IF73" s="1"/>
      <c r="IG73" s="1"/>
      <c r="IH73" s="1"/>
      <c r="II73" s="1"/>
    </row>
    <row r="74" spans="1:243" s="130" customFormat="1" ht="30" customHeight="1">
      <c r="A74" s="125" t="s">
        <v>138</v>
      </c>
      <c r="B74" s="125" t="s">
        <v>139</v>
      </c>
      <c r="C74" s="125"/>
      <c r="D74" s="125"/>
      <c r="E74" s="126">
        <v>250</v>
      </c>
      <c r="F74" s="125"/>
      <c r="G74" s="126"/>
      <c r="H74" s="125"/>
      <c r="I74" s="513">
        <v>0</v>
      </c>
      <c r="J74" s="128"/>
      <c r="K74" s="513">
        <v>26000000</v>
      </c>
      <c r="IB74" s="129"/>
      <c r="IC74" s="129"/>
      <c r="ID74" s="129"/>
      <c r="IE74" s="129"/>
      <c r="IF74" s="129"/>
      <c r="IG74" s="129"/>
      <c r="IH74" s="129"/>
      <c r="II74" s="129"/>
    </row>
    <row r="75" spans="1:243" s="130" customFormat="1" ht="18" customHeight="1">
      <c r="A75" s="125"/>
      <c r="B75" s="131" t="s">
        <v>917</v>
      </c>
      <c r="C75" s="132" t="s">
        <v>140</v>
      </c>
      <c r="D75" s="132"/>
      <c r="E75" s="133">
        <v>251</v>
      </c>
      <c r="F75" s="132"/>
      <c r="G75" s="126"/>
      <c r="H75" s="132"/>
      <c r="I75" s="514">
        <v>0</v>
      </c>
      <c r="J75" s="136"/>
      <c r="K75" s="514">
        <v>0</v>
      </c>
      <c r="IB75" s="129"/>
      <c r="IC75" s="129"/>
      <c r="ID75" s="129"/>
      <c r="IE75" s="129"/>
      <c r="IF75" s="129"/>
      <c r="IG75" s="129"/>
      <c r="IH75" s="129"/>
      <c r="II75" s="129"/>
    </row>
    <row r="76" spans="1:243" s="130" customFormat="1" ht="18" customHeight="1">
      <c r="A76" s="125"/>
      <c r="B76" s="131" t="s">
        <v>919</v>
      </c>
      <c r="C76" s="132" t="s">
        <v>141</v>
      </c>
      <c r="D76" s="132"/>
      <c r="E76" s="133">
        <v>252</v>
      </c>
      <c r="F76" s="132"/>
      <c r="G76" s="126"/>
      <c r="H76" s="132"/>
      <c r="I76" s="514">
        <v>0</v>
      </c>
      <c r="J76" s="136"/>
      <c r="K76" s="514">
        <v>0</v>
      </c>
      <c r="IB76" s="129"/>
      <c r="IC76" s="129"/>
      <c r="ID76" s="129"/>
      <c r="IE76" s="129"/>
      <c r="IF76" s="129"/>
      <c r="IG76" s="129"/>
      <c r="IH76" s="129"/>
      <c r="II76" s="129"/>
    </row>
    <row r="77" spans="1:243" s="130" customFormat="1" ht="18" customHeight="1">
      <c r="A77" s="125"/>
      <c r="B77" s="131" t="s">
        <v>930</v>
      </c>
      <c r="C77" s="132" t="s">
        <v>142</v>
      </c>
      <c r="D77" s="132"/>
      <c r="E77" s="133">
        <v>258</v>
      </c>
      <c r="F77" s="132"/>
      <c r="G77" s="126"/>
      <c r="H77" s="132"/>
      <c r="I77" s="514">
        <v>0</v>
      </c>
      <c r="J77" s="136"/>
      <c r="K77" s="514">
        <v>26000000</v>
      </c>
      <c r="IB77" s="129"/>
      <c r="IC77" s="129"/>
      <c r="ID77" s="129"/>
      <c r="IE77" s="129"/>
      <c r="IF77" s="129"/>
      <c r="IG77" s="129"/>
      <c r="IH77" s="129"/>
      <c r="II77" s="129"/>
    </row>
    <row r="78" spans="1:243" s="130" customFormat="1" ht="18" customHeight="1">
      <c r="A78" s="125"/>
      <c r="B78" s="131" t="s">
        <v>932</v>
      </c>
      <c r="C78" s="132" t="s">
        <v>143</v>
      </c>
      <c r="D78" s="132"/>
      <c r="E78" s="133">
        <v>259</v>
      </c>
      <c r="F78" s="132"/>
      <c r="G78" s="126"/>
      <c r="H78" s="132"/>
      <c r="I78" s="514">
        <v>0</v>
      </c>
      <c r="J78" s="136"/>
      <c r="K78" s="514">
        <v>0</v>
      </c>
      <c r="IB78" s="129"/>
      <c r="IC78" s="129"/>
      <c r="ID78" s="129"/>
      <c r="IE78" s="129"/>
      <c r="IF78" s="129"/>
      <c r="IG78" s="129"/>
      <c r="IH78" s="129"/>
      <c r="II78" s="129"/>
    </row>
    <row r="79" spans="1:243" s="130" customFormat="1" ht="18" customHeight="1">
      <c r="A79" s="125"/>
      <c r="B79" s="131"/>
      <c r="C79" s="132"/>
      <c r="D79" s="132"/>
      <c r="E79" s="133"/>
      <c r="F79" s="132"/>
      <c r="G79" s="126"/>
      <c r="H79" s="132"/>
      <c r="I79" s="514"/>
      <c r="J79" s="136"/>
      <c r="K79" s="514"/>
      <c r="IB79" s="129"/>
      <c r="IC79" s="129"/>
      <c r="ID79" s="129"/>
      <c r="IE79" s="129"/>
      <c r="IF79" s="129"/>
      <c r="IG79" s="129"/>
      <c r="IH79" s="129"/>
      <c r="II79" s="129"/>
    </row>
    <row r="80" spans="1:243" s="130" customFormat="1" ht="30" customHeight="1">
      <c r="A80" s="125" t="s">
        <v>144</v>
      </c>
      <c r="B80" s="125" t="s">
        <v>145</v>
      </c>
      <c r="D80" s="125"/>
      <c r="E80" s="126">
        <v>260</v>
      </c>
      <c r="F80" s="125"/>
      <c r="G80" s="126"/>
      <c r="H80" s="125"/>
      <c r="I80" s="513">
        <v>0</v>
      </c>
      <c r="J80" s="128"/>
      <c r="K80" s="513">
        <v>0</v>
      </c>
      <c r="IB80" s="129"/>
      <c r="IC80" s="129"/>
      <c r="ID80" s="129"/>
      <c r="IE80" s="129"/>
      <c r="IF80" s="129"/>
      <c r="IG80" s="129"/>
      <c r="IH80" s="129"/>
      <c r="II80" s="129"/>
    </row>
    <row r="81" spans="1:243" s="130" customFormat="1" ht="15" customHeight="1">
      <c r="A81" s="125"/>
      <c r="B81" s="131" t="s">
        <v>917</v>
      </c>
      <c r="C81" s="132" t="s">
        <v>146</v>
      </c>
      <c r="D81" s="132"/>
      <c r="E81" s="133">
        <v>261</v>
      </c>
      <c r="F81" s="132"/>
      <c r="G81" s="126"/>
      <c r="H81" s="132"/>
      <c r="I81" s="514">
        <v>0</v>
      </c>
      <c r="J81" s="128"/>
      <c r="K81" s="514">
        <v>0</v>
      </c>
      <c r="IB81" s="129"/>
      <c r="IC81" s="129"/>
      <c r="ID81" s="129"/>
      <c r="IE81" s="129"/>
      <c r="IF81" s="129"/>
      <c r="IG81" s="129"/>
      <c r="IH81" s="129"/>
      <c r="II81" s="129"/>
    </row>
    <row r="82" spans="1:243" s="130" customFormat="1" ht="15" customHeight="1">
      <c r="A82" s="125"/>
      <c r="B82" s="131" t="s">
        <v>919</v>
      </c>
      <c r="C82" s="132" t="s">
        <v>147</v>
      </c>
      <c r="D82" s="132"/>
      <c r="E82" s="133">
        <v>262</v>
      </c>
      <c r="F82" s="132"/>
      <c r="G82" s="126"/>
      <c r="H82" s="132"/>
      <c r="I82" s="514">
        <v>0</v>
      </c>
      <c r="J82" s="128"/>
      <c r="K82" s="514">
        <v>0</v>
      </c>
      <c r="IB82" s="129"/>
      <c r="IC82" s="129"/>
      <c r="ID82" s="129"/>
      <c r="IE82" s="129"/>
      <c r="IF82" s="129"/>
      <c r="IG82" s="129"/>
      <c r="IH82" s="129"/>
      <c r="II82" s="129"/>
    </row>
    <row r="83" spans="1:243" s="130" customFormat="1" ht="15" customHeight="1">
      <c r="A83" s="125"/>
      <c r="B83" s="131" t="s">
        <v>930</v>
      </c>
      <c r="C83" s="132" t="s">
        <v>145</v>
      </c>
      <c r="D83" s="132"/>
      <c r="E83" s="133">
        <v>263</v>
      </c>
      <c r="F83" s="132"/>
      <c r="G83" s="126"/>
      <c r="H83" s="132"/>
      <c r="I83" s="514">
        <v>0</v>
      </c>
      <c r="J83" s="128"/>
      <c r="K83" s="514">
        <v>0</v>
      </c>
      <c r="IB83" s="129"/>
      <c r="IC83" s="129"/>
      <c r="ID83" s="129"/>
      <c r="IE83" s="129"/>
      <c r="IF83" s="129"/>
      <c r="IG83" s="129"/>
      <c r="IH83" s="129"/>
      <c r="II83" s="129"/>
    </row>
    <row r="84" spans="1:243" s="130" customFormat="1" ht="15" customHeight="1">
      <c r="A84" s="125"/>
      <c r="B84" s="131"/>
      <c r="C84" s="132"/>
      <c r="D84" s="132"/>
      <c r="E84" s="133"/>
      <c r="F84" s="132"/>
      <c r="G84" s="126"/>
      <c r="H84" s="132"/>
      <c r="I84" s="625"/>
      <c r="J84" s="128"/>
      <c r="K84" s="625"/>
      <c r="IB84" s="129"/>
      <c r="IC84" s="129"/>
      <c r="ID84" s="129"/>
      <c r="IE84" s="129"/>
      <c r="IF84" s="129"/>
      <c r="IG84" s="129"/>
      <c r="IH84" s="129"/>
      <c r="II84" s="129"/>
    </row>
    <row r="85" spans="1:11" s="153" customFormat="1" ht="30" customHeight="1">
      <c r="A85" s="149"/>
      <c r="B85" s="150"/>
      <c r="C85" s="151" t="s">
        <v>148</v>
      </c>
      <c r="D85" s="151"/>
      <c r="E85" s="152">
        <v>270</v>
      </c>
      <c r="F85" s="151"/>
      <c r="G85" s="152"/>
      <c r="H85" s="151"/>
      <c r="I85" s="518">
        <v>24827263847.75</v>
      </c>
      <c r="J85" s="128"/>
      <c r="K85" s="518">
        <v>23617783323.575</v>
      </c>
    </row>
    <row r="86" spans="9:11" s="153" customFormat="1" ht="16.5" customHeight="1">
      <c r="I86" s="513"/>
      <c r="J86" s="128"/>
      <c r="K86" s="513"/>
    </row>
    <row r="87" spans="1:11" s="153" customFormat="1" ht="30" customHeight="1">
      <c r="A87" s="668" t="s">
        <v>80</v>
      </c>
      <c r="B87" s="668"/>
      <c r="C87" s="668"/>
      <c r="D87" s="668"/>
      <c r="E87" s="668"/>
      <c r="F87" s="668"/>
      <c r="G87" s="668"/>
      <c r="H87" s="668"/>
      <c r="I87" s="513"/>
      <c r="J87" s="128"/>
      <c r="K87" s="513"/>
    </row>
    <row r="88" spans="1:11" s="153" customFormat="1" ht="30" customHeight="1">
      <c r="A88" s="149"/>
      <c r="B88" s="150"/>
      <c r="C88" s="151"/>
      <c r="D88" s="151"/>
      <c r="E88" s="152"/>
      <c r="F88" s="151"/>
      <c r="G88" s="152"/>
      <c r="H88" s="151"/>
      <c r="I88" s="513"/>
      <c r="J88" s="128"/>
      <c r="K88" s="513"/>
    </row>
    <row r="89" spans="1:11" s="153" customFormat="1" ht="30" customHeight="1">
      <c r="A89" s="149"/>
      <c r="B89" s="150"/>
      <c r="C89" s="151"/>
      <c r="D89" s="151"/>
      <c r="E89" s="152"/>
      <c r="F89" s="151"/>
      <c r="G89" s="152"/>
      <c r="H89" s="151"/>
      <c r="I89" s="513"/>
      <c r="J89" s="128"/>
      <c r="K89" s="513"/>
    </row>
    <row r="90" spans="1:11" s="153" customFormat="1" ht="30" customHeight="1">
      <c r="A90" s="149"/>
      <c r="B90" s="150"/>
      <c r="C90" s="151"/>
      <c r="D90" s="151"/>
      <c r="E90" s="152"/>
      <c r="F90" s="151"/>
      <c r="G90" s="152"/>
      <c r="H90" s="151"/>
      <c r="I90" s="513"/>
      <c r="J90" s="128"/>
      <c r="K90" s="513"/>
    </row>
    <row r="91" spans="1:11" s="153" customFormat="1" ht="15" customHeight="1">
      <c r="A91" s="149"/>
      <c r="B91" s="150"/>
      <c r="C91" s="151"/>
      <c r="D91" s="151"/>
      <c r="E91" s="152"/>
      <c r="F91" s="151"/>
      <c r="G91" s="152"/>
      <c r="H91" s="151"/>
      <c r="I91" s="513"/>
      <c r="J91" s="128"/>
      <c r="K91" s="513"/>
    </row>
    <row r="92" spans="1:11" ht="19.5" customHeight="1">
      <c r="A92" s="93" t="s">
        <v>1021</v>
      </c>
      <c r="B92" s="94"/>
      <c r="K92" s="95" t="s">
        <v>906</v>
      </c>
    </row>
    <row r="93" spans="1:11" ht="9.75" customHeight="1">
      <c r="A93" s="93"/>
      <c r="B93" s="94"/>
      <c r="K93" s="95"/>
    </row>
    <row r="94" spans="1:11" ht="24.75" customHeight="1">
      <c r="A94" s="96" t="s">
        <v>1013</v>
      </c>
      <c r="B94" s="97"/>
      <c r="E94" s="98"/>
      <c r="G94" s="99"/>
      <c r="I94" s="100"/>
      <c r="J94" s="100"/>
      <c r="K94" s="100"/>
    </row>
    <row r="95" spans="1:11" ht="19.5" customHeight="1">
      <c r="A95" s="101" t="s">
        <v>730</v>
      </c>
      <c r="B95" s="102"/>
      <c r="C95" s="103"/>
      <c r="D95" s="103"/>
      <c r="E95" s="98"/>
      <c r="F95" s="103"/>
      <c r="G95" s="99"/>
      <c r="H95" s="103"/>
      <c r="I95" s="104"/>
      <c r="J95" s="105"/>
      <c r="K95" s="106" t="s">
        <v>907</v>
      </c>
    </row>
    <row r="96" spans="1:11" ht="3.75" customHeight="1">
      <c r="A96" s="107"/>
      <c r="B96" s="108"/>
      <c r="C96" s="109"/>
      <c r="D96" s="109"/>
      <c r="E96" s="110"/>
      <c r="F96" s="109"/>
      <c r="G96" s="111"/>
      <c r="H96" s="109"/>
      <c r="I96" s="112"/>
      <c r="J96" s="113"/>
      <c r="K96" s="114"/>
    </row>
    <row r="97" spans="1:11" ht="15" customHeight="1">
      <c r="A97" s="626"/>
      <c r="B97" s="102"/>
      <c r="C97" s="103"/>
      <c r="D97" s="103"/>
      <c r="E97" s="98"/>
      <c r="F97" s="103"/>
      <c r="G97" s="99"/>
      <c r="H97" s="103"/>
      <c r="J97" s="105"/>
      <c r="K97" s="104"/>
    </row>
    <row r="98" spans="1:11" ht="34.5" customHeight="1">
      <c r="A98" s="96"/>
      <c r="B98" s="97"/>
      <c r="C98" s="96" t="s">
        <v>149</v>
      </c>
      <c r="D98" s="120"/>
      <c r="E98" s="121" t="s">
        <v>909</v>
      </c>
      <c r="F98" s="122"/>
      <c r="G98" s="123" t="s">
        <v>910</v>
      </c>
      <c r="H98" s="122"/>
      <c r="I98" s="512" t="s">
        <v>732</v>
      </c>
      <c r="J98" s="124"/>
      <c r="K98" s="512" t="s">
        <v>79</v>
      </c>
    </row>
    <row r="99" spans="1:11" ht="15" customHeight="1">
      <c r="A99" s="96"/>
      <c r="B99" s="97"/>
      <c r="C99" s="96"/>
      <c r="D99" s="120"/>
      <c r="E99" s="121"/>
      <c r="F99" s="122"/>
      <c r="G99" s="123"/>
      <c r="H99" s="122"/>
      <c r="I99" s="512"/>
      <c r="J99" s="124"/>
      <c r="K99" s="512"/>
    </row>
    <row r="100" spans="1:243" s="130" customFormat="1" ht="30" customHeight="1">
      <c r="A100" s="125" t="s">
        <v>911</v>
      </c>
      <c r="B100" s="125" t="s">
        <v>150</v>
      </c>
      <c r="C100" s="125"/>
      <c r="D100" s="125"/>
      <c r="E100" s="126">
        <v>300</v>
      </c>
      <c r="F100" s="125"/>
      <c r="G100" s="126"/>
      <c r="H100" s="125"/>
      <c r="I100" s="513">
        <v>9220937639</v>
      </c>
      <c r="J100" s="128"/>
      <c r="K100" s="513">
        <v>8128865585</v>
      </c>
      <c r="IB100" s="129"/>
      <c r="IC100" s="129"/>
      <c r="ID100" s="129"/>
      <c r="IE100" s="129"/>
      <c r="IF100" s="129"/>
      <c r="IG100" s="129"/>
      <c r="IH100" s="129"/>
      <c r="II100" s="129"/>
    </row>
    <row r="101" spans="1:243" s="130" customFormat="1" ht="9.75" customHeight="1">
      <c r="A101" s="125"/>
      <c r="B101" s="125"/>
      <c r="C101" s="125"/>
      <c r="D101" s="125"/>
      <c r="E101" s="126"/>
      <c r="F101" s="125"/>
      <c r="G101" s="126"/>
      <c r="H101" s="125"/>
      <c r="I101" s="513"/>
      <c r="J101" s="128"/>
      <c r="K101" s="513"/>
      <c r="IB101" s="129"/>
      <c r="IC101" s="129"/>
      <c r="ID101" s="129"/>
      <c r="IE101" s="129"/>
      <c r="IF101" s="129"/>
      <c r="IG101" s="129"/>
      <c r="IH101" s="129"/>
      <c r="II101" s="129"/>
    </row>
    <row r="102" spans="1:243" s="130" customFormat="1" ht="30" customHeight="1">
      <c r="A102" s="125" t="s">
        <v>118</v>
      </c>
      <c r="B102" s="125" t="s">
        <v>151</v>
      </c>
      <c r="C102" s="125"/>
      <c r="D102" s="125"/>
      <c r="E102" s="126">
        <v>310</v>
      </c>
      <c r="F102" s="125"/>
      <c r="G102" s="126"/>
      <c r="H102" s="125"/>
      <c r="I102" s="513">
        <v>8487445902</v>
      </c>
      <c r="J102" s="128"/>
      <c r="K102" s="513">
        <v>7447786674</v>
      </c>
      <c r="IB102" s="129"/>
      <c r="IC102" s="129"/>
      <c r="ID102" s="129"/>
      <c r="IE102" s="129"/>
      <c r="IF102" s="129"/>
      <c r="IG102" s="129"/>
      <c r="IH102" s="129"/>
      <c r="II102" s="129"/>
    </row>
    <row r="103" spans="1:243" s="130" customFormat="1" ht="9.75" customHeight="1">
      <c r="A103" s="125"/>
      <c r="B103" s="125"/>
      <c r="C103" s="125"/>
      <c r="D103" s="125"/>
      <c r="E103" s="126"/>
      <c r="F103" s="125"/>
      <c r="G103" s="126"/>
      <c r="H103" s="125"/>
      <c r="I103" s="513"/>
      <c r="J103" s="128"/>
      <c r="K103" s="513"/>
      <c r="IB103" s="129"/>
      <c r="IC103" s="129"/>
      <c r="ID103" s="129"/>
      <c r="IE103" s="129"/>
      <c r="IF103" s="129"/>
      <c r="IG103" s="129"/>
      <c r="IH103" s="129"/>
      <c r="II103" s="129"/>
    </row>
    <row r="104" spans="1:243" s="130" customFormat="1" ht="15.75" customHeight="1">
      <c r="A104" s="132"/>
      <c r="B104" s="131" t="s">
        <v>917</v>
      </c>
      <c r="C104" s="132" t="s">
        <v>152</v>
      </c>
      <c r="D104" s="132"/>
      <c r="E104" s="133">
        <v>311</v>
      </c>
      <c r="F104" s="132"/>
      <c r="G104" s="126" t="s">
        <v>949</v>
      </c>
      <c r="H104" s="132"/>
      <c r="I104" s="514">
        <v>2390000000</v>
      </c>
      <c r="J104" s="136"/>
      <c r="K104" s="514">
        <v>1995884800</v>
      </c>
      <c r="IB104" s="129"/>
      <c r="IC104" s="129"/>
      <c r="ID104" s="129"/>
      <c r="IE104" s="129"/>
      <c r="IF104" s="129"/>
      <c r="IG104" s="129"/>
      <c r="IH104" s="129"/>
      <c r="II104" s="129"/>
    </row>
    <row r="105" spans="1:243" s="130" customFormat="1" ht="15.75" customHeight="1">
      <c r="A105" s="132"/>
      <c r="B105" s="131" t="s">
        <v>919</v>
      </c>
      <c r="C105" s="132" t="s">
        <v>153</v>
      </c>
      <c r="D105" s="132"/>
      <c r="E105" s="133">
        <v>312</v>
      </c>
      <c r="F105" s="132"/>
      <c r="G105" s="126"/>
      <c r="H105" s="132"/>
      <c r="I105" s="514">
        <v>1956283844</v>
      </c>
      <c r="J105" s="136"/>
      <c r="K105" s="514">
        <v>2786838052</v>
      </c>
      <c r="IB105" s="129"/>
      <c r="IC105" s="129"/>
      <c r="ID105" s="129"/>
      <c r="IE105" s="129"/>
      <c r="IF105" s="129"/>
      <c r="IG105" s="129"/>
      <c r="IH105" s="129"/>
      <c r="II105" s="129"/>
    </row>
    <row r="106" spans="1:243" s="130" customFormat="1" ht="15.75" customHeight="1">
      <c r="A106" s="132"/>
      <c r="B106" s="131" t="s">
        <v>930</v>
      </c>
      <c r="C106" s="132" t="s">
        <v>154</v>
      </c>
      <c r="D106" s="132"/>
      <c r="E106" s="133">
        <v>313</v>
      </c>
      <c r="F106" s="132"/>
      <c r="G106" s="126"/>
      <c r="H106" s="132"/>
      <c r="I106" s="514">
        <v>0</v>
      </c>
      <c r="J106" s="136"/>
      <c r="K106" s="514">
        <v>0</v>
      </c>
      <c r="IB106" s="129"/>
      <c r="IC106" s="129"/>
      <c r="ID106" s="129"/>
      <c r="IE106" s="129"/>
      <c r="IF106" s="129"/>
      <c r="IG106" s="129"/>
      <c r="IH106" s="129"/>
      <c r="II106" s="129"/>
    </row>
    <row r="107" spans="1:243" s="130" customFormat="1" ht="15.75" customHeight="1">
      <c r="A107" s="132"/>
      <c r="B107" s="131" t="s">
        <v>932</v>
      </c>
      <c r="C107" s="132" t="s">
        <v>155</v>
      </c>
      <c r="D107" s="132"/>
      <c r="E107" s="133">
        <v>314</v>
      </c>
      <c r="F107" s="132"/>
      <c r="G107" s="126" t="s">
        <v>123</v>
      </c>
      <c r="H107" s="132"/>
      <c r="I107" s="514">
        <v>100919033</v>
      </c>
      <c r="J107" s="136"/>
      <c r="K107" s="514">
        <v>159222896</v>
      </c>
      <c r="IB107" s="129"/>
      <c r="IC107" s="129"/>
      <c r="ID107" s="129"/>
      <c r="IE107" s="129"/>
      <c r="IF107" s="129"/>
      <c r="IG107" s="129"/>
      <c r="IH107" s="129"/>
      <c r="II107" s="129"/>
    </row>
    <row r="108" spans="1:243" s="130" customFormat="1" ht="15.75" customHeight="1">
      <c r="A108" s="132"/>
      <c r="B108" s="131" t="s">
        <v>934</v>
      </c>
      <c r="C108" s="132" t="s">
        <v>156</v>
      </c>
      <c r="D108" s="132"/>
      <c r="E108" s="133">
        <v>315</v>
      </c>
      <c r="F108" s="132"/>
      <c r="G108" s="126"/>
      <c r="H108" s="132"/>
      <c r="I108" s="514">
        <v>825335470</v>
      </c>
      <c r="J108" s="136"/>
      <c r="K108" s="514">
        <v>308861121</v>
      </c>
      <c r="IB108" s="129"/>
      <c r="IC108" s="129"/>
      <c r="ID108" s="129"/>
      <c r="IE108" s="129"/>
      <c r="IF108" s="129"/>
      <c r="IG108" s="129"/>
      <c r="IH108" s="129"/>
      <c r="II108" s="129"/>
    </row>
    <row r="109" spans="1:243" s="130" customFormat="1" ht="15.75" customHeight="1">
      <c r="A109" s="132"/>
      <c r="B109" s="131" t="s">
        <v>937</v>
      </c>
      <c r="C109" s="132" t="s">
        <v>157</v>
      </c>
      <c r="D109" s="132"/>
      <c r="E109" s="133">
        <v>316</v>
      </c>
      <c r="F109" s="132"/>
      <c r="G109" s="126"/>
      <c r="H109" s="132"/>
      <c r="I109" s="514">
        <v>0</v>
      </c>
      <c r="J109" s="136"/>
      <c r="K109" s="514">
        <v>0</v>
      </c>
      <c r="IB109" s="129"/>
      <c r="IC109" s="129"/>
      <c r="ID109" s="129"/>
      <c r="IE109" s="129"/>
      <c r="IF109" s="129"/>
      <c r="IG109" s="129"/>
      <c r="IH109" s="129"/>
      <c r="II109" s="129"/>
    </row>
    <row r="110" spans="1:243" s="130" customFormat="1" ht="15.75" customHeight="1">
      <c r="A110" s="132"/>
      <c r="B110" s="131" t="s">
        <v>158</v>
      </c>
      <c r="C110" s="132" t="s">
        <v>159</v>
      </c>
      <c r="D110" s="132"/>
      <c r="E110" s="133">
        <v>317</v>
      </c>
      <c r="F110" s="132"/>
      <c r="G110" s="126"/>
      <c r="H110" s="132"/>
      <c r="I110" s="514">
        <v>0</v>
      </c>
      <c r="J110" s="136"/>
      <c r="K110" s="514">
        <v>0</v>
      </c>
      <c r="IB110" s="129"/>
      <c r="IC110" s="129"/>
      <c r="ID110" s="129"/>
      <c r="IE110" s="129"/>
      <c r="IF110" s="129"/>
      <c r="IG110" s="129"/>
      <c r="IH110" s="129"/>
      <c r="II110" s="129"/>
    </row>
    <row r="111" spans="1:243" s="130" customFormat="1" ht="15.75" customHeight="1">
      <c r="A111" s="132"/>
      <c r="B111" s="131" t="s">
        <v>160</v>
      </c>
      <c r="C111" s="132" t="s">
        <v>161</v>
      </c>
      <c r="D111" s="132"/>
      <c r="E111" s="133">
        <v>318</v>
      </c>
      <c r="F111" s="132"/>
      <c r="G111" s="126"/>
      <c r="H111" s="132"/>
      <c r="I111" s="514">
        <v>0</v>
      </c>
      <c r="J111" s="136"/>
      <c r="K111" s="514">
        <v>0</v>
      </c>
      <c r="IB111" s="129"/>
      <c r="IC111" s="129"/>
      <c r="ID111" s="129"/>
      <c r="IE111" s="129"/>
      <c r="IF111" s="129"/>
      <c r="IG111" s="129"/>
      <c r="IH111" s="129"/>
      <c r="II111" s="129"/>
    </row>
    <row r="112" spans="1:243" s="130" customFormat="1" ht="15.75" customHeight="1">
      <c r="A112" s="132"/>
      <c r="B112" s="131" t="s">
        <v>162</v>
      </c>
      <c r="C112" s="132" t="s">
        <v>163</v>
      </c>
      <c r="D112" s="132"/>
      <c r="E112" s="133">
        <v>319</v>
      </c>
      <c r="F112" s="132"/>
      <c r="G112" s="126" t="s">
        <v>125</v>
      </c>
      <c r="H112" s="132"/>
      <c r="I112" s="514">
        <v>2854402013</v>
      </c>
      <c r="J112" s="136"/>
      <c r="K112" s="514">
        <v>1777830839</v>
      </c>
      <c r="IB112" s="129"/>
      <c r="IC112" s="129"/>
      <c r="ID112" s="129"/>
      <c r="IE112" s="129"/>
      <c r="IF112" s="129"/>
      <c r="IG112" s="129"/>
      <c r="IH112" s="129"/>
      <c r="II112" s="129"/>
    </row>
    <row r="113" spans="1:243" s="130" customFormat="1" ht="15.75" customHeight="1">
      <c r="A113" s="132"/>
      <c r="B113" s="131" t="s">
        <v>164</v>
      </c>
      <c r="C113" s="132" t="s">
        <v>165</v>
      </c>
      <c r="D113" s="132"/>
      <c r="E113" s="133">
        <v>320</v>
      </c>
      <c r="F113" s="132"/>
      <c r="G113" s="126"/>
      <c r="H113" s="132"/>
      <c r="I113" s="514">
        <v>0</v>
      </c>
      <c r="J113" s="136"/>
      <c r="K113" s="514">
        <v>0</v>
      </c>
      <c r="IB113" s="129"/>
      <c r="IC113" s="129"/>
      <c r="ID113" s="129"/>
      <c r="IE113" s="129"/>
      <c r="IF113" s="129"/>
      <c r="IG113" s="129"/>
      <c r="IH113" s="129"/>
      <c r="II113" s="129"/>
    </row>
    <row r="114" spans="1:243" s="130" customFormat="1" ht="15.75" customHeight="1">
      <c r="A114" s="132"/>
      <c r="B114" s="131" t="s">
        <v>166</v>
      </c>
      <c r="C114" s="132" t="s">
        <v>167</v>
      </c>
      <c r="D114" s="132"/>
      <c r="E114" s="133">
        <v>323</v>
      </c>
      <c r="F114" s="132"/>
      <c r="G114" s="126"/>
      <c r="H114" s="132"/>
      <c r="I114" s="514">
        <v>360505542</v>
      </c>
      <c r="J114" s="136"/>
      <c r="K114" s="514">
        <v>419148966</v>
      </c>
      <c r="IB114" s="1"/>
      <c r="IC114" s="1"/>
      <c r="ID114" s="1"/>
      <c r="IE114" s="1"/>
      <c r="IF114" s="1"/>
      <c r="IG114" s="1"/>
      <c r="IH114" s="1"/>
      <c r="II114" s="1"/>
    </row>
    <row r="115" spans="1:243" s="130" customFormat="1" ht="15.75" customHeight="1">
      <c r="A115" s="132"/>
      <c r="B115" s="131" t="s">
        <v>168</v>
      </c>
      <c r="C115" s="132" t="s">
        <v>113</v>
      </c>
      <c r="D115" s="132"/>
      <c r="E115" s="133">
        <v>327</v>
      </c>
      <c r="F115" s="132"/>
      <c r="G115" s="126"/>
      <c r="H115" s="132"/>
      <c r="I115" s="514">
        <v>0</v>
      </c>
      <c r="J115" s="136"/>
      <c r="K115" s="514">
        <v>0</v>
      </c>
      <c r="IB115" s="1"/>
      <c r="IC115" s="1"/>
      <c r="ID115" s="1"/>
      <c r="IE115" s="1"/>
      <c r="IF115" s="1"/>
      <c r="IG115" s="1"/>
      <c r="IH115" s="1"/>
      <c r="II115" s="1"/>
    </row>
    <row r="116" spans="1:243" s="130" customFormat="1" ht="9.75" customHeight="1">
      <c r="A116" s="132"/>
      <c r="B116" s="131"/>
      <c r="C116" s="132"/>
      <c r="D116" s="132"/>
      <c r="E116" s="133"/>
      <c r="F116" s="132"/>
      <c r="G116" s="126"/>
      <c r="H116" s="132"/>
      <c r="I116" s="514"/>
      <c r="J116" s="136"/>
      <c r="K116" s="514"/>
      <c r="IB116" s="1"/>
      <c r="IC116" s="1"/>
      <c r="ID116" s="1"/>
      <c r="IE116" s="1"/>
      <c r="IF116" s="1"/>
      <c r="IG116" s="1"/>
      <c r="IH116" s="1"/>
      <c r="II116" s="1"/>
    </row>
    <row r="117" spans="1:243" s="130" customFormat="1" ht="30" customHeight="1">
      <c r="A117" s="125" t="s">
        <v>127</v>
      </c>
      <c r="B117" s="125" t="s">
        <v>169</v>
      </c>
      <c r="C117" s="125"/>
      <c r="D117" s="125"/>
      <c r="E117" s="126">
        <v>330</v>
      </c>
      <c r="F117" s="125"/>
      <c r="G117" s="126"/>
      <c r="H117" s="125"/>
      <c r="I117" s="513">
        <v>733491737</v>
      </c>
      <c r="J117" s="128"/>
      <c r="K117" s="513">
        <v>681078911</v>
      </c>
      <c r="IB117" s="129"/>
      <c r="IC117" s="129"/>
      <c r="ID117" s="129"/>
      <c r="IE117" s="129"/>
      <c r="IF117" s="129"/>
      <c r="IG117" s="129"/>
      <c r="IH117" s="129"/>
      <c r="II117" s="129"/>
    </row>
    <row r="118" spans="1:243" s="130" customFormat="1" ht="15.75" customHeight="1">
      <c r="A118" s="132"/>
      <c r="B118" s="131" t="s">
        <v>917</v>
      </c>
      <c r="C118" s="132" t="s">
        <v>170</v>
      </c>
      <c r="D118" s="132"/>
      <c r="E118" s="133">
        <v>331</v>
      </c>
      <c r="F118" s="132"/>
      <c r="G118" s="126"/>
      <c r="H118" s="132"/>
      <c r="I118" s="514">
        <v>0</v>
      </c>
      <c r="J118" s="136"/>
      <c r="K118" s="514">
        <v>0</v>
      </c>
      <c r="IB118" s="1"/>
      <c r="IC118" s="1"/>
      <c r="ID118" s="1"/>
      <c r="IE118" s="1"/>
      <c r="IF118" s="1"/>
      <c r="IG118" s="1"/>
      <c r="IH118" s="1"/>
      <c r="II118" s="1"/>
    </row>
    <row r="119" spans="1:243" s="130" customFormat="1" ht="15.75" customHeight="1">
      <c r="A119" s="132"/>
      <c r="B119" s="131" t="s">
        <v>919</v>
      </c>
      <c r="C119" s="132" t="s">
        <v>171</v>
      </c>
      <c r="D119" s="132"/>
      <c r="E119" s="133">
        <v>332</v>
      </c>
      <c r="F119" s="132"/>
      <c r="G119" s="126"/>
      <c r="H119" s="132"/>
      <c r="I119" s="514">
        <v>0</v>
      </c>
      <c r="J119" s="136"/>
      <c r="K119" s="514">
        <v>0</v>
      </c>
      <c r="IB119" s="1"/>
      <c r="IC119" s="1"/>
      <c r="ID119" s="1"/>
      <c r="IE119" s="1"/>
      <c r="IF119" s="1"/>
      <c r="IG119" s="1"/>
      <c r="IH119" s="1"/>
      <c r="II119" s="1"/>
    </row>
    <row r="120" spans="1:243" s="130" customFormat="1" ht="15.75" customHeight="1">
      <c r="A120" s="132"/>
      <c r="B120" s="131" t="s">
        <v>930</v>
      </c>
      <c r="C120" s="132" t="s">
        <v>172</v>
      </c>
      <c r="D120" s="132"/>
      <c r="E120" s="133">
        <v>333</v>
      </c>
      <c r="F120" s="132"/>
      <c r="G120" s="126"/>
      <c r="H120" s="132"/>
      <c r="I120" s="514">
        <v>536399000</v>
      </c>
      <c r="J120" s="136"/>
      <c r="K120" s="514">
        <v>536399000</v>
      </c>
      <c r="IB120" s="1"/>
      <c r="IC120" s="1"/>
      <c r="ID120" s="1"/>
      <c r="IE120" s="1"/>
      <c r="IF120" s="1"/>
      <c r="IG120" s="1"/>
      <c r="IH120" s="1"/>
      <c r="II120" s="1"/>
    </row>
    <row r="121" spans="1:243" s="130" customFormat="1" ht="15.75" customHeight="1">
      <c r="A121" s="132"/>
      <c r="B121" s="131" t="s">
        <v>932</v>
      </c>
      <c r="C121" s="132" t="s">
        <v>173</v>
      </c>
      <c r="D121" s="135"/>
      <c r="E121" s="133">
        <v>334</v>
      </c>
      <c r="F121" s="135"/>
      <c r="G121" s="126"/>
      <c r="H121" s="135"/>
      <c r="I121" s="514">
        <v>0</v>
      </c>
      <c r="J121" s="136"/>
      <c r="K121" s="514">
        <v>0</v>
      </c>
      <c r="IB121" s="1"/>
      <c r="IC121" s="1"/>
      <c r="ID121" s="1"/>
      <c r="IE121" s="1"/>
      <c r="IF121" s="1"/>
      <c r="IG121" s="1"/>
      <c r="IH121" s="1"/>
      <c r="II121" s="1"/>
    </row>
    <row r="122" spans="1:243" s="130" customFormat="1" ht="15.75" customHeight="1">
      <c r="A122" s="132"/>
      <c r="B122" s="131" t="s">
        <v>934</v>
      </c>
      <c r="C122" s="132" t="s">
        <v>174</v>
      </c>
      <c r="D122" s="132"/>
      <c r="E122" s="133">
        <v>335</v>
      </c>
      <c r="F122" s="132"/>
      <c r="G122" s="126"/>
      <c r="H122" s="132"/>
      <c r="I122" s="514">
        <v>0</v>
      </c>
      <c r="J122" s="136"/>
      <c r="K122" s="514">
        <v>0</v>
      </c>
      <c r="IB122" s="1"/>
      <c r="IC122" s="1"/>
      <c r="ID122" s="1"/>
      <c r="IE122" s="1"/>
      <c r="IF122" s="1"/>
      <c r="IG122" s="1"/>
      <c r="IH122" s="1"/>
      <c r="II122" s="1"/>
    </row>
    <row r="123" spans="1:243" s="130" customFormat="1" ht="15.75" customHeight="1">
      <c r="A123" s="132"/>
      <c r="B123" s="131" t="s">
        <v>937</v>
      </c>
      <c r="C123" s="132" t="s">
        <v>175</v>
      </c>
      <c r="D123" s="132"/>
      <c r="E123" s="133">
        <v>336</v>
      </c>
      <c r="F123" s="132"/>
      <c r="G123" s="126"/>
      <c r="H123" s="132"/>
      <c r="I123" s="514">
        <v>197092737</v>
      </c>
      <c r="J123" s="136"/>
      <c r="K123" s="514">
        <v>144679911</v>
      </c>
      <c r="IB123" s="1"/>
      <c r="IC123" s="1"/>
      <c r="ID123" s="1"/>
      <c r="IE123" s="1"/>
      <c r="IF123" s="1"/>
      <c r="IG123" s="1"/>
      <c r="IH123" s="1"/>
      <c r="II123" s="1"/>
    </row>
    <row r="124" spans="1:243" s="130" customFormat="1" ht="15.75" customHeight="1">
      <c r="A124" s="132"/>
      <c r="B124" s="131" t="s">
        <v>158</v>
      </c>
      <c r="C124" s="132" t="s">
        <v>176</v>
      </c>
      <c r="D124" s="132"/>
      <c r="E124" s="133">
        <v>337</v>
      </c>
      <c r="F124" s="132"/>
      <c r="G124" s="126"/>
      <c r="H124" s="132"/>
      <c r="I124" s="514">
        <v>0</v>
      </c>
      <c r="J124" s="1"/>
      <c r="K124" s="514">
        <v>0</v>
      </c>
      <c r="IB124" s="1"/>
      <c r="IC124" s="1"/>
      <c r="ID124" s="1"/>
      <c r="IE124" s="1"/>
      <c r="IF124" s="1"/>
      <c r="IG124" s="1"/>
      <c r="IH124" s="1"/>
      <c r="II124" s="1"/>
    </row>
    <row r="125" spans="1:243" s="130" customFormat="1" ht="15.75" customHeight="1">
      <c r="A125" s="132"/>
      <c r="B125" s="131" t="s">
        <v>160</v>
      </c>
      <c r="C125" s="132" t="s">
        <v>177</v>
      </c>
      <c r="D125" s="132"/>
      <c r="E125" s="133">
        <v>338</v>
      </c>
      <c r="F125" s="132"/>
      <c r="G125" s="126"/>
      <c r="H125" s="132"/>
      <c r="I125" s="514">
        <v>0</v>
      </c>
      <c r="J125" s="136"/>
      <c r="K125" s="514">
        <v>0</v>
      </c>
      <c r="IB125" s="1"/>
      <c r="IC125" s="1"/>
      <c r="ID125" s="1"/>
      <c r="IE125" s="1"/>
      <c r="IF125" s="1"/>
      <c r="IG125" s="1"/>
      <c r="IH125" s="1"/>
      <c r="II125" s="1"/>
    </row>
    <row r="126" spans="1:243" s="130" customFormat="1" ht="15.75" customHeight="1">
      <c r="A126" s="132"/>
      <c r="B126" s="131" t="s">
        <v>162</v>
      </c>
      <c r="C126" s="132" t="s">
        <v>178</v>
      </c>
      <c r="D126" s="132"/>
      <c r="E126" s="133">
        <v>339</v>
      </c>
      <c r="F126" s="132"/>
      <c r="G126" s="126"/>
      <c r="H126" s="132"/>
      <c r="I126" s="515">
        <v>0</v>
      </c>
      <c r="J126" s="136"/>
      <c r="K126" s="515">
        <v>0</v>
      </c>
      <c r="IB126" s="1"/>
      <c r="IC126" s="1"/>
      <c r="ID126" s="1"/>
      <c r="IE126" s="1"/>
      <c r="IF126" s="1"/>
      <c r="IG126" s="1"/>
      <c r="IH126" s="1"/>
      <c r="II126" s="1"/>
    </row>
    <row r="127" spans="1:243" ht="9.75" customHeight="1">
      <c r="A127" s="138"/>
      <c r="B127" s="116"/>
      <c r="C127" s="138"/>
      <c r="D127" s="138"/>
      <c r="E127" s="139"/>
      <c r="F127" s="138"/>
      <c r="G127" s="98"/>
      <c r="H127" s="138"/>
      <c r="I127" s="516"/>
      <c r="K127" s="516"/>
      <c r="IB127" s="154"/>
      <c r="IC127" s="154"/>
      <c r="ID127" s="154"/>
      <c r="IE127" s="154"/>
      <c r="IF127" s="154"/>
      <c r="IG127" s="154"/>
      <c r="IH127" s="154"/>
      <c r="II127" s="154"/>
    </row>
    <row r="128" spans="1:243" ht="15.75" customHeight="1" hidden="1">
      <c r="A128" s="138"/>
      <c r="B128" s="116"/>
      <c r="C128" s="138"/>
      <c r="D128" s="138"/>
      <c r="E128" s="139"/>
      <c r="F128" s="138"/>
      <c r="G128" s="98"/>
      <c r="H128" s="138"/>
      <c r="I128" s="516"/>
      <c r="K128" s="516"/>
      <c r="IB128" s="154"/>
      <c r="IC128" s="154"/>
      <c r="ID128" s="154"/>
      <c r="IE128" s="154"/>
      <c r="IF128" s="154"/>
      <c r="IG128" s="154"/>
      <c r="IH128" s="154"/>
      <c r="II128" s="154"/>
    </row>
    <row r="129" spans="1:243" ht="15.75" customHeight="1" hidden="1">
      <c r="A129" s="138"/>
      <c r="B129" s="116"/>
      <c r="C129" s="138"/>
      <c r="D129" s="138"/>
      <c r="E129" s="139"/>
      <c r="F129" s="138"/>
      <c r="G129" s="98"/>
      <c r="H129" s="138"/>
      <c r="I129" s="516"/>
      <c r="K129" s="516"/>
      <c r="IB129" s="154"/>
      <c r="IC129" s="154"/>
      <c r="ID129" s="154"/>
      <c r="IE129" s="154"/>
      <c r="IF129" s="154"/>
      <c r="IG129" s="154"/>
      <c r="IH129" s="154"/>
      <c r="II129" s="154"/>
    </row>
    <row r="130" spans="1:243" ht="15.75" customHeight="1" hidden="1">
      <c r="A130" s="138"/>
      <c r="B130" s="116"/>
      <c r="C130" s="138"/>
      <c r="D130" s="138"/>
      <c r="E130" s="139"/>
      <c r="F130" s="138"/>
      <c r="G130" s="98"/>
      <c r="H130" s="138"/>
      <c r="I130" s="516"/>
      <c r="K130" s="516"/>
      <c r="IB130" s="154"/>
      <c r="IC130" s="154"/>
      <c r="ID130" s="154"/>
      <c r="IE130" s="154"/>
      <c r="IF130" s="154"/>
      <c r="IG130" s="154"/>
      <c r="IH130" s="154"/>
      <c r="II130" s="154"/>
    </row>
    <row r="131" spans="1:243" ht="15.75" customHeight="1" hidden="1">
      <c r="A131" s="138"/>
      <c r="B131" s="116"/>
      <c r="C131" s="138"/>
      <c r="D131" s="138"/>
      <c r="E131" s="139"/>
      <c r="F131" s="138"/>
      <c r="G131" s="98"/>
      <c r="H131" s="138"/>
      <c r="I131" s="516"/>
      <c r="K131" s="516"/>
      <c r="IB131" s="154"/>
      <c r="IC131" s="154"/>
      <c r="ID131" s="154"/>
      <c r="IE131" s="154"/>
      <c r="IF131" s="154"/>
      <c r="IG131" s="154"/>
      <c r="IH131" s="154"/>
      <c r="II131" s="154"/>
    </row>
    <row r="132" spans="1:243" ht="15.75" customHeight="1" hidden="1">
      <c r="A132" s="138"/>
      <c r="B132" s="116"/>
      <c r="C132" s="138"/>
      <c r="D132" s="138"/>
      <c r="E132" s="139"/>
      <c r="F132" s="138"/>
      <c r="G132" s="98"/>
      <c r="H132" s="138"/>
      <c r="I132" s="516"/>
      <c r="K132" s="516"/>
      <c r="IB132" s="154"/>
      <c r="IC132" s="154"/>
      <c r="ID132" s="154"/>
      <c r="IE132" s="154"/>
      <c r="IF132" s="154"/>
      <c r="IG132" s="154"/>
      <c r="IH132" s="154"/>
      <c r="II132" s="154"/>
    </row>
    <row r="133" spans="1:243" ht="15.75" customHeight="1" hidden="1">
      <c r="A133" s="138"/>
      <c r="B133" s="116"/>
      <c r="C133" s="138"/>
      <c r="D133" s="138"/>
      <c r="E133" s="139"/>
      <c r="F133" s="138"/>
      <c r="G133" s="98"/>
      <c r="H133" s="138"/>
      <c r="I133" s="516"/>
      <c r="K133" s="516"/>
      <c r="IB133" s="154"/>
      <c r="IC133" s="154"/>
      <c r="ID133" s="154"/>
      <c r="IE133" s="154"/>
      <c r="IF133" s="154"/>
      <c r="IG133" s="154"/>
      <c r="IH133" s="154"/>
      <c r="II133" s="154"/>
    </row>
    <row r="134" spans="1:243" ht="15.75" customHeight="1" hidden="1">
      <c r="A134" s="138"/>
      <c r="B134" s="116"/>
      <c r="C134" s="138"/>
      <c r="D134" s="138"/>
      <c r="E134" s="139"/>
      <c r="F134" s="138"/>
      <c r="G134" s="98"/>
      <c r="H134" s="138"/>
      <c r="I134" s="516"/>
      <c r="K134" s="516"/>
      <c r="IB134" s="154"/>
      <c r="IC134" s="154"/>
      <c r="ID134" s="154"/>
      <c r="IE134" s="154"/>
      <c r="IF134" s="154"/>
      <c r="IG134" s="154"/>
      <c r="IH134" s="154"/>
      <c r="II134" s="154"/>
    </row>
    <row r="135" spans="1:243" ht="15.75" customHeight="1" hidden="1">
      <c r="A135" s="138"/>
      <c r="B135" s="116"/>
      <c r="C135" s="138"/>
      <c r="D135" s="138"/>
      <c r="E135" s="139"/>
      <c r="F135" s="138"/>
      <c r="G135" s="98"/>
      <c r="H135" s="138"/>
      <c r="I135" s="516"/>
      <c r="K135" s="516"/>
      <c r="IB135" s="154"/>
      <c r="IC135" s="154"/>
      <c r="ID135" s="154"/>
      <c r="IE135" s="154"/>
      <c r="IF135" s="154"/>
      <c r="IG135" s="154"/>
      <c r="IH135" s="154"/>
      <c r="II135" s="154"/>
    </row>
    <row r="136" spans="1:243" ht="15.75" customHeight="1" hidden="1">
      <c r="A136" s="138"/>
      <c r="B136" s="116"/>
      <c r="C136" s="138"/>
      <c r="D136" s="138"/>
      <c r="E136" s="139"/>
      <c r="F136" s="138"/>
      <c r="G136" s="98"/>
      <c r="H136" s="138"/>
      <c r="I136" s="516"/>
      <c r="K136" s="516"/>
      <c r="IB136" s="154"/>
      <c r="IC136" s="154"/>
      <c r="ID136" s="154"/>
      <c r="IE136" s="154"/>
      <c r="IF136" s="154"/>
      <c r="IG136" s="154"/>
      <c r="IH136" s="154"/>
      <c r="II136" s="154"/>
    </row>
    <row r="137" spans="1:243" ht="15.75" customHeight="1" hidden="1">
      <c r="A137" s="138"/>
      <c r="B137" s="116"/>
      <c r="C137" s="138"/>
      <c r="D137" s="138"/>
      <c r="E137" s="139"/>
      <c r="F137" s="138"/>
      <c r="G137" s="98"/>
      <c r="H137" s="138"/>
      <c r="I137" s="516"/>
      <c r="K137" s="516"/>
      <c r="IB137" s="154"/>
      <c r="IC137" s="154"/>
      <c r="ID137" s="154"/>
      <c r="IE137" s="154"/>
      <c r="IF137" s="154"/>
      <c r="IG137" s="154"/>
      <c r="IH137" s="154"/>
      <c r="II137" s="154"/>
    </row>
    <row r="138" spans="1:243" ht="15.75" customHeight="1" hidden="1">
      <c r="A138" s="138"/>
      <c r="B138" s="116"/>
      <c r="C138" s="138"/>
      <c r="D138" s="138"/>
      <c r="E138" s="139"/>
      <c r="F138" s="138"/>
      <c r="G138" s="98"/>
      <c r="H138" s="138"/>
      <c r="I138" s="516"/>
      <c r="K138" s="516"/>
      <c r="IB138" s="154"/>
      <c r="IC138" s="154"/>
      <c r="ID138" s="154"/>
      <c r="IE138" s="154"/>
      <c r="IF138" s="154"/>
      <c r="IG138" s="154"/>
      <c r="IH138" s="154"/>
      <c r="II138" s="154"/>
    </row>
    <row r="139" spans="1:243" ht="15.75" customHeight="1" hidden="1">
      <c r="A139" s="138"/>
      <c r="B139" s="116"/>
      <c r="C139" s="138"/>
      <c r="D139" s="138"/>
      <c r="E139" s="139"/>
      <c r="F139" s="138"/>
      <c r="G139" s="98"/>
      <c r="H139" s="138"/>
      <c r="I139" s="516"/>
      <c r="K139" s="516"/>
      <c r="IB139" s="154"/>
      <c r="IC139" s="154"/>
      <c r="ID139" s="154"/>
      <c r="IE139" s="154"/>
      <c r="IF139" s="154"/>
      <c r="IG139" s="154"/>
      <c r="IH139" s="154"/>
      <c r="II139" s="154"/>
    </row>
    <row r="140" spans="1:243" s="130" customFormat="1" ht="34.5" customHeight="1">
      <c r="A140" s="125" t="s">
        <v>179</v>
      </c>
      <c r="B140" s="125" t="s">
        <v>180</v>
      </c>
      <c r="C140" s="125"/>
      <c r="D140" s="125"/>
      <c r="E140" s="126">
        <v>400</v>
      </c>
      <c r="F140" s="125"/>
      <c r="G140" s="126"/>
      <c r="H140" s="125"/>
      <c r="I140" s="513">
        <v>15606326208.75</v>
      </c>
      <c r="J140" s="128"/>
      <c r="K140" s="513">
        <v>15488917738.575</v>
      </c>
      <c r="IB140" s="129"/>
      <c r="IC140" s="129"/>
      <c r="ID140" s="129"/>
      <c r="IE140" s="129"/>
      <c r="IF140" s="129"/>
      <c r="IG140" s="129"/>
      <c r="IH140" s="129"/>
      <c r="II140" s="129"/>
    </row>
    <row r="141" spans="1:243" s="130" customFormat="1" ht="30" customHeight="1">
      <c r="A141" s="125" t="s">
        <v>118</v>
      </c>
      <c r="B141" s="125" t="s">
        <v>181</v>
      </c>
      <c r="C141" s="125"/>
      <c r="D141" s="125"/>
      <c r="E141" s="126">
        <v>410</v>
      </c>
      <c r="F141" s="125"/>
      <c r="G141" s="126" t="s">
        <v>130</v>
      </c>
      <c r="H141" s="125"/>
      <c r="I141" s="513">
        <v>15606326208.75</v>
      </c>
      <c r="J141" s="128"/>
      <c r="K141" s="513">
        <v>15488917738.575</v>
      </c>
      <c r="IB141" s="129"/>
      <c r="IC141" s="129"/>
      <c r="ID141" s="129"/>
      <c r="IE141" s="129"/>
      <c r="IF141" s="129"/>
      <c r="IG141" s="129"/>
      <c r="IH141" s="129"/>
      <c r="II141" s="129"/>
    </row>
    <row r="142" spans="1:243" s="130" customFormat="1" ht="15.75" customHeight="1">
      <c r="A142" s="132"/>
      <c r="B142" s="131" t="s">
        <v>917</v>
      </c>
      <c r="C142" s="132" t="s">
        <v>182</v>
      </c>
      <c r="D142" s="132"/>
      <c r="E142" s="133">
        <v>411</v>
      </c>
      <c r="F142" s="132"/>
      <c r="G142" s="126"/>
      <c r="H142" s="132"/>
      <c r="I142" s="514">
        <v>10766000000</v>
      </c>
      <c r="J142" s="136"/>
      <c r="K142" s="514">
        <v>10766000000</v>
      </c>
      <c r="IB142" s="129"/>
      <c r="IC142" s="129"/>
      <c r="ID142" s="129"/>
      <c r="IE142" s="129"/>
      <c r="IF142" s="129"/>
      <c r="IG142" s="129"/>
      <c r="IH142" s="129"/>
      <c r="II142" s="129"/>
    </row>
    <row r="143" spans="1:243" s="130" customFormat="1" ht="15.75" customHeight="1">
      <c r="A143" s="132"/>
      <c r="B143" s="131" t="s">
        <v>919</v>
      </c>
      <c r="C143" s="132" t="s">
        <v>183</v>
      </c>
      <c r="D143" s="132"/>
      <c r="E143" s="133">
        <v>412</v>
      </c>
      <c r="F143" s="132"/>
      <c r="G143" s="126"/>
      <c r="H143" s="132"/>
      <c r="I143" s="514">
        <v>0</v>
      </c>
      <c r="J143" s="136"/>
      <c r="K143" s="514">
        <v>0</v>
      </c>
      <c r="IB143" s="129"/>
      <c r="IC143" s="129"/>
      <c r="ID143" s="129"/>
      <c r="IE143" s="129"/>
      <c r="IF143" s="129"/>
      <c r="IG143" s="129"/>
      <c r="IH143" s="129"/>
      <c r="II143" s="129"/>
    </row>
    <row r="144" spans="1:243" s="130" customFormat="1" ht="15.75" customHeight="1">
      <c r="A144" s="132"/>
      <c r="B144" s="131" t="s">
        <v>930</v>
      </c>
      <c r="C144" s="132" t="s">
        <v>184</v>
      </c>
      <c r="D144" s="132"/>
      <c r="E144" s="133">
        <v>413</v>
      </c>
      <c r="F144" s="132"/>
      <c r="G144" s="126"/>
      <c r="H144" s="132"/>
      <c r="I144" s="514">
        <v>0</v>
      </c>
      <c r="J144" s="136"/>
      <c r="K144" s="514">
        <v>0</v>
      </c>
      <c r="IB144" s="129"/>
      <c r="IC144" s="129"/>
      <c r="ID144" s="129"/>
      <c r="IE144" s="129"/>
      <c r="IF144" s="129"/>
      <c r="IG144" s="129"/>
      <c r="IH144" s="129"/>
      <c r="II144" s="129"/>
    </row>
    <row r="145" spans="1:243" s="130" customFormat="1" ht="15.75" customHeight="1">
      <c r="A145" s="132"/>
      <c r="B145" s="131" t="s">
        <v>932</v>
      </c>
      <c r="C145" s="132" t="s">
        <v>185</v>
      </c>
      <c r="D145" s="132"/>
      <c r="E145" s="133">
        <v>414</v>
      </c>
      <c r="F145" s="132"/>
      <c r="G145" s="126"/>
      <c r="H145" s="132"/>
      <c r="I145" s="514">
        <v>0</v>
      </c>
      <c r="J145" s="136"/>
      <c r="K145" s="514">
        <v>0</v>
      </c>
      <c r="IB145" s="129"/>
      <c r="IC145" s="129"/>
      <c r="ID145" s="129"/>
      <c r="IE145" s="129"/>
      <c r="IF145" s="129"/>
      <c r="IG145" s="129"/>
      <c r="IH145" s="129"/>
      <c r="II145" s="129"/>
    </row>
    <row r="146" spans="1:243" s="130" customFormat="1" ht="15.75" customHeight="1">
      <c r="A146" s="132"/>
      <c r="B146" s="131" t="s">
        <v>934</v>
      </c>
      <c r="C146" s="132" t="s">
        <v>186</v>
      </c>
      <c r="D146" s="132"/>
      <c r="E146" s="133">
        <v>415</v>
      </c>
      <c r="F146" s="132"/>
      <c r="G146" s="126"/>
      <c r="H146" s="132"/>
      <c r="I146" s="514">
        <v>0</v>
      </c>
      <c r="J146" s="136"/>
      <c r="K146" s="514">
        <v>0</v>
      </c>
      <c r="IB146" s="129"/>
      <c r="IC146" s="129"/>
      <c r="ID146" s="129"/>
      <c r="IE146" s="129"/>
      <c r="IF146" s="129"/>
      <c r="IG146" s="129"/>
      <c r="IH146" s="129"/>
      <c r="II146" s="129"/>
    </row>
    <row r="147" spans="1:243" s="130" customFormat="1" ht="15.75" customHeight="1">
      <c r="A147" s="132"/>
      <c r="B147" s="131" t="s">
        <v>937</v>
      </c>
      <c r="C147" s="132" t="s">
        <v>187</v>
      </c>
      <c r="D147" s="132"/>
      <c r="E147" s="133">
        <v>416</v>
      </c>
      <c r="F147" s="132"/>
      <c r="G147" s="126"/>
      <c r="H147" s="132"/>
      <c r="I147" s="514">
        <v>478538</v>
      </c>
      <c r="J147" s="136"/>
      <c r="K147" s="514">
        <v>381028</v>
      </c>
      <c r="IB147" s="129"/>
      <c r="IC147" s="129"/>
      <c r="ID147" s="129"/>
      <c r="IE147" s="129"/>
      <c r="IF147" s="129"/>
      <c r="IG147" s="129"/>
      <c r="IH147" s="129"/>
      <c r="II147" s="129"/>
    </row>
    <row r="148" spans="1:243" s="130" customFormat="1" ht="15.75" customHeight="1">
      <c r="A148" s="132"/>
      <c r="B148" s="131" t="s">
        <v>158</v>
      </c>
      <c r="C148" s="132" t="s">
        <v>188</v>
      </c>
      <c r="D148" s="132"/>
      <c r="E148" s="133">
        <v>417</v>
      </c>
      <c r="F148" s="132"/>
      <c r="G148" s="126"/>
      <c r="H148" s="132"/>
      <c r="I148" s="514">
        <v>2523297572</v>
      </c>
      <c r="J148" s="136"/>
      <c r="K148" s="514">
        <v>2113051917</v>
      </c>
      <c r="IB148" s="129"/>
      <c r="IC148" s="129"/>
      <c r="ID148" s="129"/>
      <c r="IE148" s="129"/>
      <c r="IF148" s="129"/>
      <c r="IG148" s="129"/>
      <c r="IH148" s="129"/>
      <c r="II148" s="129"/>
    </row>
    <row r="149" spans="1:243" s="130" customFormat="1" ht="15.75" customHeight="1">
      <c r="A149" s="132"/>
      <c r="B149" s="131" t="s">
        <v>160</v>
      </c>
      <c r="C149" s="132" t="s">
        <v>189</v>
      </c>
      <c r="D149" s="132"/>
      <c r="E149" s="133">
        <v>418</v>
      </c>
      <c r="F149" s="132"/>
      <c r="G149" s="126"/>
      <c r="H149" s="132"/>
      <c r="I149" s="514">
        <v>1076600000</v>
      </c>
      <c r="J149" s="136"/>
      <c r="K149" s="514">
        <v>1076600000</v>
      </c>
      <c r="IB149" s="129"/>
      <c r="IC149" s="129"/>
      <c r="ID149" s="129"/>
      <c r="IE149" s="129"/>
      <c r="IF149" s="129"/>
      <c r="IG149" s="129"/>
      <c r="IH149" s="129"/>
      <c r="II149" s="129"/>
    </row>
    <row r="150" spans="1:243" s="130" customFormat="1" ht="15.75" customHeight="1">
      <c r="A150" s="132"/>
      <c r="B150" s="131" t="s">
        <v>162</v>
      </c>
      <c r="C150" s="132" t="s">
        <v>190</v>
      </c>
      <c r="D150" s="132"/>
      <c r="E150" s="133">
        <v>419</v>
      </c>
      <c r="F150" s="132"/>
      <c r="G150" s="126"/>
      <c r="H150" s="132"/>
      <c r="I150" s="514">
        <v>0</v>
      </c>
      <c r="J150" s="136"/>
      <c r="K150" s="514">
        <v>0</v>
      </c>
      <c r="IB150" s="129"/>
      <c r="IC150" s="129"/>
      <c r="ID150" s="129"/>
      <c r="IE150" s="129"/>
      <c r="IF150" s="129"/>
      <c r="IG150" s="129"/>
      <c r="IH150" s="129"/>
      <c r="II150" s="129"/>
    </row>
    <row r="151" spans="1:243" s="130" customFormat="1" ht="15.75" customHeight="1">
      <c r="A151" s="132"/>
      <c r="B151" s="131" t="s">
        <v>164</v>
      </c>
      <c r="C151" s="132" t="s">
        <v>191</v>
      </c>
      <c r="D151" s="132"/>
      <c r="E151" s="133">
        <v>420</v>
      </c>
      <c r="F151" s="132"/>
      <c r="G151" s="126"/>
      <c r="H151" s="132"/>
      <c r="I151" s="514">
        <v>1239950098.75</v>
      </c>
      <c r="J151" s="136"/>
      <c r="K151" s="514">
        <v>1532884793.575</v>
      </c>
      <c r="IB151" s="129"/>
      <c r="IC151" s="129"/>
      <c r="ID151" s="129"/>
      <c r="IE151" s="129"/>
      <c r="IF151" s="129"/>
      <c r="IG151" s="129"/>
      <c r="IH151" s="129"/>
      <c r="II151" s="129"/>
    </row>
    <row r="152" spans="1:243" s="130" customFormat="1" ht="15.75" customHeight="1">
      <c r="A152" s="132"/>
      <c r="B152" s="131" t="s">
        <v>166</v>
      </c>
      <c r="C152" s="132" t="s">
        <v>192</v>
      </c>
      <c r="D152" s="132"/>
      <c r="E152" s="133">
        <v>421</v>
      </c>
      <c r="F152" s="132"/>
      <c r="G152" s="126"/>
      <c r="H152" s="132"/>
      <c r="I152" s="514">
        <v>0</v>
      </c>
      <c r="J152" s="136"/>
      <c r="K152" s="514">
        <v>0</v>
      </c>
      <c r="IB152" s="129"/>
      <c r="IC152" s="129"/>
      <c r="ID152" s="129"/>
      <c r="IE152" s="129"/>
      <c r="IF152" s="129"/>
      <c r="IG152" s="129"/>
      <c r="IH152" s="129"/>
      <c r="II152" s="129"/>
    </row>
    <row r="153" spans="1:243" s="130" customFormat="1" ht="15.75" customHeight="1">
      <c r="A153" s="132"/>
      <c r="B153" s="131" t="s">
        <v>168</v>
      </c>
      <c r="C153" s="132" t="s">
        <v>193</v>
      </c>
      <c r="D153" s="132"/>
      <c r="E153" s="133">
        <v>422</v>
      </c>
      <c r="F153" s="132"/>
      <c r="G153" s="126"/>
      <c r="H153" s="132"/>
      <c r="I153" s="514">
        <v>0</v>
      </c>
      <c r="J153" s="136"/>
      <c r="K153" s="514">
        <v>0</v>
      </c>
      <c r="IB153" s="1"/>
      <c r="IC153" s="1"/>
      <c r="ID153" s="1"/>
      <c r="IE153" s="1"/>
      <c r="IF153" s="1"/>
      <c r="IG153" s="1"/>
      <c r="IH153" s="1"/>
      <c r="II153" s="1"/>
    </row>
    <row r="154" spans="1:243" s="130" customFormat="1" ht="15.75" customHeight="1">
      <c r="A154" s="132"/>
      <c r="B154" s="131"/>
      <c r="C154" s="132"/>
      <c r="D154" s="132"/>
      <c r="E154" s="133"/>
      <c r="F154" s="132"/>
      <c r="G154" s="126"/>
      <c r="H154" s="132"/>
      <c r="I154" s="514"/>
      <c r="J154" s="136"/>
      <c r="K154" s="514"/>
      <c r="IB154" s="1"/>
      <c r="IC154" s="1"/>
      <c r="ID154" s="1"/>
      <c r="IE154" s="1"/>
      <c r="IF154" s="1"/>
      <c r="IG154" s="1"/>
      <c r="IH154" s="1"/>
      <c r="II154" s="1"/>
    </row>
    <row r="155" spans="1:11" ht="19.5" customHeight="1">
      <c r="A155" s="93" t="s">
        <v>1021</v>
      </c>
      <c r="B155" s="94"/>
      <c r="K155" s="95" t="s">
        <v>906</v>
      </c>
    </row>
    <row r="156" spans="1:11" ht="9.75" customHeight="1">
      <c r="A156" s="93"/>
      <c r="B156" s="94"/>
      <c r="K156" s="95"/>
    </row>
    <row r="157" spans="1:11" ht="24.75" customHeight="1">
      <c r="A157" s="96" t="s">
        <v>1013</v>
      </c>
      <c r="B157" s="97"/>
      <c r="E157" s="98"/>
      <c r="G157" s="99"/>
      <c r="I157" s="100"/>
      <c r="J157" s="100"/>
      <c r="K157" s="100"/>
    </row>
    <row r="158" spans="1:11" ht="19.5" customHeight="1">
      <c r="A158" s="101" t="s">
        <v>730</v>
      </c>
      <c r="B158" s="102"/>
      <c r="C158" s="103"/>
      <c r="D158" s="103"/>
      <c r="E158" s="98"/>
      <c r="F158" s="103"/>
      <c r="G158" s="99"/>
      <c r="H158" s="103"/>
      <c r="I158" s="104"/>
      <c r="J158" s="105"/>
      <c r="K158" s="106" t="s">
        <v>907</v>
      </c>
    </row>
    <row r="159" spans="1:11" ht="3.75" customHeight="1">
      <c r="A159" s="107"/>
      <c r="B159" s="108"/>
      <c r="C159" s="109"/>
      <c r="D159" s="109"/>
      <c r="E159" s="110"/>
      <c r="F159" s="109"/>
      <c r="G159" s="111"/>
      <c r="H159" s="109"/>
      <c r="I159" s="112"/>
      <c r="J159" s="113"/>
      <c r="K159" s="114"/>
    </row>
    <row r="160" spans="1:11" ht="15" customHeight="1">
      <c r="A160" s="626"/>
      <c r="B160" s="102"/>
      <c r="C160" s="103"/>
      <c r="D160" s="103"/>
      <c r="E160" s="98"/>
      <c r="F160" s="103"/>
      <c r="G160" s="99"/>
      <c r="H160" s="103"/>
      <c r="J160" s="105"/>
      <c r="K160" s="104"/>
    </row>
    <row r="161" spans="1:11" ht="34.5" customHeight="1">
      <c r="A161" s="96"/>
      <c r="B161" s="97"/>
      <c r="C161" s="96" t="s">
        <v>149</v>
      </c>
      <c r="D161" s="120"/>
      <c r="E161" s="121" t="s">
        <v>909</v>
      </c>
      <c r="F161" s="122"/>
      <c r="G161" s="123" t="s">
        <v>910</v>
      </c>
      <c r="H161" s="122"/>
      <c r="I161" s="512" t="s">
        <v>732</v>
      </c>
      <c r="J161" s="124"/>
      <c r="K161" s="512" t="s">
        <v>79</v>
      </c>
    </row>
    <row r="162" spans="1:11" ht="15" customHeight="1">
      <c r="A162" s="626"/>
      <c r="B162" s="102"/>
      <c r="C162" s="103"/>
      <c r="D162" s="103"/>
      <c r="E162" s="98"/>
      <c r="F162" s="103"/>
      <c r="G162" s="99"/>
      <c r="H162" s="103"/>
      <c r="J162" s="105"/>
      <c r="K162" s="104"/>
    </row>
    <row r="163" spans="1:243" s="130" customFormat="1" ht="30" customHeight="1">
      <c r="A163" s="125" t="s">
        <v>127</v>
      </c>
      <c r="B163" s="125" t="s">
        <v>194</v>
      </c>
      <c r="C163" s="125"/>
      <c r="D163" s="125"/>
      <c r="E163" s="126">
        <v>430</v>
      </c>
      <c r="F163" s="125"/>
      <c r="G163" s="126"/>
      <c r="H163" s="125"/>
      <c r="I163" s="513">
        <v>0</v>
      </c>
      <c r="J163" s="128"/>
      <c r="K163" s="513">
        <v>0</v>
      </c>
      <c r="IB163" s="129"/>
      <c r="IC163" s="129"/>
      <c r="ID163" s="129"/>
      <c r="IE163" s="129"/>
      <c r="IF163" s="129"/>
      <c r="IG163" s="129"/>
      <c r="IH163" s="129"/>
      <c r="II163" s="129"/>
    </row>
    <row r="164" spans="1:243" s="130" customFormat="1" ht="15.75" customHeight="1">
      <c r="A164" s="125"/>
      <c r="B164" s="131" t="s">
        <v>917</v>
      </c>
      <c r="C164" s="132" t="s">
        <v>195</v>
      </c>
      <c r="D164" s="132"/>
      <c r="E164" s="133">
        <v>432</v>
      </c>
      <c r="F164" s="132"/>
      <c r="G164" s="126"/>
      <c r="H164" s="132"/>
      <c r="I164" s="514">
        <v>0</v>
      </c>
      <c r="J164" s="136"/>
      <c r="K164" s="514">
        <v>0</v>
      </c>
      <c r="IB164" s="129"/>
      <c r="IC164" s="129"/>
      <c r="ID164" s="129"/>
      <c r="IE164" s="129"/>
      <c r="IF164" s="129"/>
      <c r="IG164" s="129"/>
      <c r="IH164" s="129"/>
      <c r="II164" s="129"/>
    </row>
    <row r="165" spans="1:243" s="130" customFormat="1" ht="15.75" customHeight="1">
      <c r="A165" s="125"/>
      <c r="B165" s="131" t="s">
        <v>919</v>
      </c>
      <c r="C165" s="132" t="s">
        <v>196</v>
      </c>
      <c r="D165" s="132"/>
      <c r="E165" s="133">
        <v>433</v>
      </c>
      <c r="F165" s="132"/>
      <c r="G165" s="126"/>
      <c r="H165" s="132"/>
      <c r="I165" s="514">
        <v>0</v>
      </c>
      <c r="J165" s="136"/>
      <c r="K165" s="514">
        <v>0</v>
      </c>
      <c r="IB165" s="129"/>
      <c r="IC165" s="129"/>
      <c r="ID165" s="129"/>
      <c r="IE165" s="129"/>
      <c r="IF165" s="129"/>
      <c r="IG165" s="129"/>
      <c r="IH165" s="129"/>
      <c r="II165" s="129"/>
    </row>
    <row r="166" spans="1:243" s="130" customFormat="1" ht="15.75" customHeight="1">
      <c r="A166" s="125"/>
      <c r="B166" s="131"/>
      <c r="C166" s="132"/>
      <c r="D166" s="132"/>
      <c r="E166" s="133"/>
      <c r="F166" s="132"/>
      <c r="G166" s="126"/>
      <c r="H166" s="132"/>
      <c r="I166" s="625"/>
      <c r="J166" s="136"/>
      <c r="K166" s="625"/>
      <c r="IB166" s="129"/>
      <c r="IC166" s="129"/>
      <c r="ID166" s="129"/>
      <c r="IE166" s="129"/>
      <c r="IF166" s="129"/>
      <c r="IG166" s="129"/>
      <c r="IH166" s="129"/>
      <c r="II166" s="129"/>
    </row>
    <row r="167" spans="1:11" s="153" customFormat="1" ht="30" customHeight="1">
      <c r="A167" s="149"/>
      <c r="B167" s="150"/>
      <c r="C167" s="151" t="s">
        <v>197</v>
      </c>
      <c r="D167" s="151"/>
      <c r="E167" s="152">
        <v>440</v>
      </c>
      <c r="F167" s="151"/>
      <c r="G167" s="152"/>
      <c r="H167" s="151"/>
      <c r="I167" s="518">
        <v>24827263847.75</v>
      </c>
      <c r="J167" s="128"/>
      <c r="K167" s="518">
        <v>23617783323.575</v>
      </c>
    </row>
    <row r="168" spans="1:243" s="130" customFormat="1" ht="15" customHeight="1">
      <c r="A168" s="155"/>
      <c r="B168" s="156"/>
      <c r="C168" s="151"/>
      <c r="D168" s="151"/>
      <c r="E168" s="152"/>
      <c r="F168" s="151"/>
      <c r="G168" s="152"/>
      <c r="H168" s="151"/>
      <c r="I168" s="514"/>
      <c r="J168" s="128"/>
      <c r="K168" s="514"/>
      <c r="IB168" s="129"/>
      <c r="IC168" s="129"/>
      <c r="ID168" s="129"/>
      <c r="IE168" s="129"/>
      <c r="IF168" s="129"/>
      <c r="IG168" s="129"/>
      <c r="IH168" s="129"/>
      <c r="II168" s="129"/>
    </row>
    <row r="169" spans="1:243" s="130" customFormat="1" ht="15" customHeight="1">
      <c r="A169" s="668" t="s">
        <v>80</v>
      </c>
      <c r="B169" s="156"/>
      <c r="C169" s="151"/>
      <c r="D169" s="151"/>
      <c r="E169" s="152"/>
      <c r="F169" s="151"/>
      <c r="G169" s="152"/>
      <c r="H169" s="151"/>
      <c r="I169" s="514"/>
      <c r="J169" s="128"/>
      <c r="K169" s="514"/>
      <c r="IB169" s="129"/>
      <c r="IC169" s="129"/>
      <c r="ID169" s="129"/>
      <c r="IE169" s="129"/>
      <c r="IF169" s="129"/>
      <c r="IG169" s="129"/>
      <c r="IH169" s="129"/>
      <c r="II169" s="129"/>
    </row>
    <row r="170" spans="1:243" s="161" customFormat="1" ht="23.25" customHeight="1">
      <c r="A170" s="157"/>
      <c r="B170" s="157" t="s">
        <v>198</v>
      </c>
      <c r="C170" s="157"/>
      <c r="D170" s="157"/>
      <c r="E170" s="158"/>
      <c r="F170" s="157"/>
      <c r="G170" s="158"/>
      <c r="H170" s="157"/>
      <c r="I170" s="519"/>
      <c r="J170" s="159"/>
      <c r="K170" s="519"/>
      <c r="IB170" s="160"/>
      <c r="IC170" s="160"/>
      <c r="ID170" s="160"/>
      <c r="IE170" s="160"/>
      <c r="IF170" s="160"/>
      <c r="IG170" s="160"/>
      <c r="IH170" s="160"/>
      <c r="II170" s="160"/>
    </row>
    <row r="171" spans="1:243" s="130" customFormat="1" ht="34.5" customHeight="1">
      <c r="A171" s="155"/>
      <c r="B171" s="156"/>
      <c r="C171" s="162" t="s">
        <v>199</v>
      </c>
      <c r="D171" s="151"/>
      <c r="E171" s="152"/>
      <c r="F171" s="151"/>
      <c r="G171" s="123" t="s">
        <v>910</v>
      </c>
      <c r="H171" s="151"/>
      <c r="I171" s="512" t="s">
        <v>732</v>
      </c>
      <c r="J171" s="124"/>
      <c r="K171" s="512" t="s">
        <v>79</v>
      </c>
      <c r="IB171" s="129"/>
      <c r="IC171" s="129"/>
      <c r="ID171" s="129"/>
      <c r="IE171" s="129"/>
      <c r="IF171" s="129"/>
      <c r="IG171" s="129"/>
      <c r="IH171" s="129"/>
      <c r="II171" s="129"/>
    </row>
    <row r="172" spans="1:243" s="130" customFormat="1" ht="15.75" customHeight="1">
      <c r="A172" s="155"/>
      <c r="B172" s="131" t="s">
        <v>917</v>
      </c>
      <c r="C172" s="163" t="s">
        <v>200</v>
      </c>
      <c r="D172" s="163"/>
      <c r="E172" s="163"/>
      <c r="F172" s="163"/>
      <c r="G172" s="152"/>
      <c r="H172" s="163"/>
      <c r="I172" s="514">
        <v>0</v>
      </c>
      <c r="J172" s="136"/>
      <c r="K172" s="514">
        <v>0</v>
      </c>
      <c r="IB172" s="129"/>
      <c r="IC172" s="129"/>
      <c r="ID172" s="129"/>
      <c r="IE172" s="129"/>
      <c r="IF172" s="129"/>
      <c r="IG172" s="129"/>
      <c r="IH172" s="129"/>
      <c r="II172" s="129"/>
    </row>
    <row r="173" spans="1:243" s="130" customFormat="1" ht="15.75" customHeight="1">
      <c r="A173" s="155"/>
      <c r="B173" s="131" t="s">
        <v>919</v>
      </c>
      <c r="C173" s="688" t="s">
        <v>201</v>
      </c>
      <c r="D173" s="688"/>
      <c r="E173" s="688"/>
      <c r="F173" s="163"/>
      <c r="G173" s="152"/>
      <c r="H173" s="163"/>
      <c r="I173" s="514">
        <v>0</v>
      </c>
      <c r="J173" s="136"/>
      <c r="K173" s="514">
        <v>0</v>
      </c>
      <c r="IB173" s="129"/>
      <c r="IC173" s="129"/>
      <c r="ID173" s="129"/>
      <c r="IE173" s="129"/>
      <c r="IF173" s="129"/>
      <c r="IG173" s="129"/>
      <c r="IH173" s="129"/>
      <c r="II173" s="129"/>
    </row>
    <row r="174" spans="1:243" s="130" customFormat="1" ht="15.75" customHeight="1">
      <c r="A174" s="155"/>
      <c r="B174" s="131" t="s">
        <v>930</v>
      </c>
      <c r="C174" s="688" t="s">
        <v>202</v>
      </c>
      <c r="D174" s="688"/>
      <c r="E174" s="688"/>
      <c r="F174" s="163"/>
      <c r="G174" s="152"/>
      <c r="H174" s="163"/>
      <c r="I174" s="514">
        <v>0</v>
      </c>
      <c r="J174" s="136"/>
      <c r="K174" s="514">
        <v>0</v>
      </c>
      <c r="IB174" s="129"/>
      <c r="IC174" s="129"/>
      <c r="ID174" s="129"/>
      <c r="IE174" s="129"/>
      <c r="IF174" s="129"/>
      <c r="IG174" s="129"/>
      <c r="IH174" s="129"/>
      <c r="II174" s="129"/>
    </row>
    <row r="175" spans="1:243" s="130" customFormat="1" ht="15.75" customHeight="1">
      <c r="A175" s="155"/>
      <c r="B175" s="131" t="s">
        <v>932</v>
      </c>
      <c r="C175" s="163" t="s">
        <v>203</v>
      </c>
      <c r="D175" s="163"/>
      <c r="E175" s="163"/>
      <c r="F175" s="163"/>
      <c r="G175" s="152"/>
      <c r="H175" s="163"/>
      <c r="I175" s="514">
        <v>0</v>
      </c>
      <c r="J175" s="136"/>
      <c r="K175" s="514">
        <v>0</v>
      </c>
      <c r="IB175" s="129"/>
      <c r="IC175" s="129"/>
      <c r="ID175" s="129"/>
      <c r="IE175" s="129"/>
      <c r="IF175" s="129"/>
      <c r="IG175" s="129"/>
      <c r="IH175" s="129"/>
      <c r="II175" s="129"/>
    </row>
    <row r="176" spans="1:243" s="130" customFormat="1" ht="15.75" customHeight="1">
      <c r="A176" s="155"/>
      <c r="B176" s="131" t="s">
        <v>934</v>
      </c>
      <c r="C176" s="163" t="s">
        <v>204</v>
      </c>
      <c r="D176" s="163"/>
      <c r="E176" s="163"/>
      <c r="F176" s="163"/>
      <c r="G176" s="152"/>
      <c r="H176" s="163"/>
      <c r="I176" s="527">
        <v>125.01000000003842</v>
      </c>
      <c r="J176" s="136"/>
      <c r="K176" s="527">
        <v>123.92</v>
      </c>
      <c r="IB176" s="129"/>
      <c r="IC176" s="129"/>
      <c r="ID176" s="129"/>
      <c r="IE176" s="129"/>
      <c r="IF176" s="129"/>
      <c r="IG176" s="129"/>
      <c r="IH176" s="129"/>
      <c r="II176" s="129"/>
    </row>
    <row r="177" spans="1:243" s="130" customFormat="1" ht="15.75" customHeight="1">
      <c r="A177" s="155"/>
      <c r="B177" s="131" t="s">
        <v>937</v>
      </c>
      <c r="C177" s="163" t="s">
        <v>205</v>
      </c>
      <c r="D177" s="163"/>
      <c r="E177" s="163"/>
      <c r="F177" s="163"/>
      <c r="G177" s="152"/>
      <c r="H177" s="163"/>
      <c r="I177" s="520">
        <v>0</v>
      </c>
      <c r="J177" s="136"/>
      <c r="K177" s="520">
        <v>0</v>
      </c>
      <c r="IB177" s="129"/>
      <c r="IC177" s="129"/>
      <c r="ID177" s="129"/>
      <c r="IE177" s="129"/>
      <c r="IF177" s="129"/>
      <c r="IG177" s="129"/>
      <c r="IH177" s="129"/>
      <c r="II177" s="129"/>
    </row>
    <row r="178" spans="1:243" s="130" customFormat="1" ht="7.5" customHeight="1">
      <c r="A178" s="155"/>
      <c r="B178" s="156"/>
      <c r="C178" s="151"/>
      <c r="D178" s="151"/>
      <c r="E178" s="152"/>
      <c r="F178" s="151"/>
      <c r="G178" s="152"/>
      <c r="H178" s="151"/>
      <c r="I178" s="134"/>
      <c r="J178" s="128"/>
      <c r="K178" s="134"/>
      <c r="IB178" s="129"/>
      <c r="IC178" s="129"/>
      <c r="ID178" s="129"/>
      <c r="IE178" s="129"/>
      <c r="IF178" s="129"/>
      <c r="IG178" s="129"/>
      <c r="IH178" s="129"/>
      <c r="II178" s="129"/>
    </row>
    <row r="179" spans="1:243" s="130" customFormat="1" ht="21.75" customHeight="1">
      <c r="A179" s="165"/>
      <c r="B179" s="166"/>
      <c r="C179" s="135"/>
      <c r="D179" s="135"/>
      <c r="E179" s="94"/>
      <c r="F179" s="135"/>
      <c r="G179" s="617"/>
      <c r="H179" s="135"/>
      <c r="I179" s="689" t="s">
        <v>54</v>
      </c>
      <c r="J179" s="689"/>
      <c r="K179" s="689"/>
      <c r="IB179" s="129"/>
      <c r="IC179" s="129"/>
      <c r="ID179" s="129"/>
      <c r="IE179" s="129"/>
      <c r="IF179" s="129"/>
      <c r="IG179" s="129"/>
      <c r="IH179" s="129"/>
      <c r="II179" s="129"/>
    </row>
    <row r="180" spans="1:243" s="130" customFormat="1" ht="20.25" customHeight="1">
      <c r="A180" s="125"/>
      <c r="B180" s="166"/>
      <c r="C180" s="236" t="s">
        <v>736</v>
      </c>
      <c r="D180" s="125"/>
      <c r="E180" s="125"/>
      <c r="F180" s="125"/>
      <c r="G180" s="169"/>
      <c r="H180" s="125"/>
      <c r="I180" s="702" t="s">
        <v>1023</v>
      </c>
      <c r="J180" s="702"/>
      <c r="K180" s="702"/>
      <c r="IB180" s="129"/>
      <c r="IC180" s="129"/>
      <c r="ID180" s="129"/>
      <c r="IE180" s="129"/>
      <c r="IF180" s="129"/>
      <c r="IG180" s="129"/>
      <c r="IH180" s="129"/>
      <c r="II180" s="129"/>
    </row>
    <row r="181" spans="1:243" s="130" customFormat="1" ht="21" customHeight="1">
      <c r="A181" s="165"/>
      <c r="B181" s="166"/>
      <c r="C181" s="131"/>
      <c r="D181" s="171"/>
      <c r="E181" s="171"/>
      <c r="F181" s="171"/>
      <c r="G181" s="615"/>
      <c r="H181" s="171"/>
      <c r="I181" s="134"/>
      <c r="J181" s="136"/>
      <c r="K181" s="134"/>
      <c r="IB181" s="129"/>
      <c r="IC181" s="129"/>
      <c r="ID181" s="129"/>
      <c r="IE181" s="129"/>
      <c r="IF181" s="129"/>
      <c r="IG181" s="129"/>
      <c r="IH181" s="129"/>
      <c r="II181" s="129"/>
    </row>
    <row r="182" spans="1:243" s="130" customFormat="1" ht="21" customHeight="1">
      <c r="A182" s="165"/>
      <c r="B182" s="166"/>
      <c r="C182" s="131"/>
      <c r="D182" s="171"/>
      <c r="E182" s="171"/>
      <c r="F182" s="171"/>
      <c r="G182" s="615"/>
      <c r="H182" s="171"/>
      <c r="I182" s="134"/>
      <c r="J182" s="136"/>
      <c r="K182" s="134"/>
      <c r="IB182" s="129"/>
      <c r="IC182" s="129"/>
      <c r="ID182" s="129"/>
      <c r="IE182" s="129"/>
      <c r="IF182" s="129"/>
      <c r="IG182" s="129"/>
      <c r="IH182" s="129"/>
      <c r="II182" s="129"/>
    </row>
    <row r="183" spans="1:243" s="130" customFormat="1" ht="15">
      <c r="A183" s="165"/>
      <c r="B183" s="166"/>
      <c r="C183" s="166"/>
      <c r="D183" s="172"/>
      <c r="E183" s="172"/>
      <c r="F183" s="172"/>
      <c r="G183" s="617"/>
      <c r="H183" s="172"/>
      <c r="I183" s="134"/>
      <c r="J183" s="136"/>
      <c r="K183" s="134"/>
      <c r="IB183" s="129"/>
      <c r="IC183" s="129"/>
      <c r="ID183" s="129"/>
      <c r="IE183" s="129"/>
      <c r="IF183" s="129"/>
      <c r="IG183" s="129"/>
      <c r="IH183" s="129"/>
      <c r="II183" s="129"/>
    </row>
    <row r="184" spans="1:243" s="130" customFormat="1" ht="15">
      <c r="A184" s="165"/>
      <c r="B184" s="166"/>
      <c r="C184" s="166"/>
      <c r="D184" s="172"/>
      <c r="E184" s="172"/>
      <c r="F184" s="172"/>
      <c r="G184" s="617"/>
      <c r="H184" s="172"/>
      <c r="I184" s="134"/>
      <c r="J184" s="136"/>
      <c r="K184" s="134"/>
      <c r="IB184" s="129"/>
      <c r="IC184" s="129"/>
      <c r="ID184" s="129"/>
      <c r="IE184" s="129"/>
      <c r="IF184" s="129"/>
      <c r="IG184" s="129"/>
      <c r="IH184" s="129"/>
      <c r="II184" s="129"/>
    </row>
    <row r="185" spans="1:243" s="130" customFormat="1" ht="15">
      <c r="A185" s="173"/>
      <c r="B185" s="166"/>
      <c r="C185" s="174" t="s">
        <v>34</v>
      </c>
      <c r="D185" s="175"/>
      <c r="E185" s="175"/>
      <c r="F185" s="175"/>
      <c r="G185" s="618"/>
      <c r="H185" s="175"/>
      <c r="I185" s="703" t="s">
        <v>1024</v>
      </c>
      <c r="J185" s="703"/>
      <c r="K185" s="703"/>
      <c r="IB185" s="129"/>
      <c r="IC185" s="129"/>
      <c r="ID185" s="129"/>
      <c r="IE185" s="129"/>
      <c r="IF185" s="129"/>
      <c r="IG185" s="129"/>
      <c r="IH185" s="129"/>
      <c r="II185" s="129"/>
    </row>
    <row r="186" spans="1:235" ht="15" customHeight="1">
      <c r="A186" s="176"/>
      <c r="B186" s="177"/>
      <c r="C186" s="92"/>
      <c r="D186" s="92"/>
      <c r="E186" s="92"/>
      <c r="F186" s="92"/>
      <c r="G186" s="609"/>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c r="CY186" s="92"/>
      <c r="CZ186" s="92"/>
      <c r="DA186" s="92"/>
      <c r="DB186" s="92"/>
      <c r="DC186" s="92"/>
      <c r="DD186" s="92"/>
      <c r="DE186" s="92"/>
      <c r="DF186" s="92"/>
      <c r="DG186" s="92"/>
      <c r="DH186" s="92"/>
      <c r="DI186" s="92"/>
      <c r="DJ186" s="92"/>
      <c r="DK186" s="92"/>
      <c r="DL186" s="92"/>
      <c r="DM186" s="92"/>
      <c r="DN186" s="92"/>
      <c r="DO186" s="92"/>
      <c r="DP186" s="92"/>
      <c r="DQ186" s="92"/>
      <c r="DR186" s="92"/>
      <c r="DS186" s="92"/>
      <c r="DT186" s="92"/>
      <c r="DU186" s="92"/>
      <c r="DV186" s="92"/>
      <c r="DW186" s="92"/>
      <c r="DX186" s="92"/>
      <c r="DY186" s="92"/>
      <c r="DZ186" s="92"/>
      <c r="EA186" s="92"/>
      <c r="EB186" s="92"/>
      <c r="EC186" s="92"/>
      <c r="ED186" s="92"/>
      <c r="EE186" s="92"/>
      <c r="EF186" s="92"/>
      <c r="EG186" s="92"/>
      <c r="EH186" s="92"/>
      <c r="EI186" s="92"/>
      <c r="EJ186" s="92"/>
      <c r="EK186" s="92"/>
      <c r="EL186" s="92"/>
      <c r="EM186" s="92"/>
      <c r="EN186" s="92"/>
      <c r="EO186" s="92"/>
      <c r="EP186" s="92"/>
      <c r="EQ186" s="92"/>
      <c r="ER186" s="92"/>
      <c r="ES186" s="92"/>
      <c r="ET186" s="92"/>
      <c r="EU186" s="92"/>
      <c r="EV186" s="92"/>
      <c r="EW186" s="92"/>
      <c r="EX186" s="92"/>
      <c r="EY186" s="92"/>
      <c r="EZ186" s="92"/>
      <c r="FA186" s="92"/>
      <c r="FB186" s="92"/>
      <c r="FC186" s="92"/>
      <c r="FD186" s="92"/>
      <c r="FE186" s="92"/>
      <c r="FF186" s="92"/>
      <c r="FG186" s="92"/>
      <c r="FH186" s="92"/>
      <c r="FI186" s="92"/>
      <c r="FJ186" s="92"/>
      <c r="FK186" s="92"/>
      <c r="FL186" s="92"/>
      <c r="FM186" s="92"/>
      <c r="FN186" s="92"/>
      <c r="FO186" s="92"/>
      <c r="FP186" s="92"/>
      <c r="FQ186" s="92"/>
      <c r="FR186" s="92"/>
      <c r="FS186" s="92"/>
      <c r="FT186" s="92"/>
      <c r="FU186" s="92"/>
      <c r="FV186" s="92"/>
      <c r="FW186" s="92"/>
      <c r="FX186" s="92"/>
      <c r="FY186" s="92"/>
      <c r="FZ186" s="92"/>
      <c r="GA186" s="92"/>
      <c r="GB186" s="92"/>
      <c r="GC186" s="92"/>
      <c r="GD186" s="92"/>
      <c r="GE186" s="92"/>
      <c r="GF186" s="92"/>
      <c r="GG186" s="92"/>
      <c r="GH186" s="92"/>
      <c r="GI186" s="92"/>
      <c r="GJ186" s="92"/>
      <c r="GK186" s="92"/>
      <c r="GL186" s="92"/>
      <c r="GM186" s="92"/>
      <c r="GN186" s="92"/>
      <c r="GO186" s="92"/>
      <c r="GP186" s="92"/>
      <c r="GQ186" s="92"/>
      <c r="GR186" s="92"/>
      <c r="GS186" s="92"/>
      <c r="GT186" s="92"/>
      <c r="GU186" s="92"/>
      <c r="GV186" s="92"/>
      <c r="GW186" s="92"/>
      <c r="GX186" s="92"/>
      <c r="GY186" s="92"/>
      <c r="GZ186" s="92"/>
      <c r="HA186" s="92"/>
      <c r="HB186" s="92"/>
      <c r="HC186" s="92"/>
      <c r="HD186" s="92"/>
      <c r="HE186" s="92"/>
      <c r="HF186" s="92"/>
      <c r="HG186" s="92"/>
      <c r="HH186" s="92"/>
      <c r="HI186" s="92"/>
      <c r="HJ186" s="92"/>
      <c r="HK186" s="92"/>
      <c r="HL186" s="92"/>
      <c r="HM186" s="92"/>
      <c r="HN186" s="92"/>
      <c r="HO186" s="92"/>
      <c r="HP186" s="92"/>
      <c r="HQ186" s="92"/>
      <c r="HR186" s="92"/>
      <c r="HS186" s="92"/>
      <c r="HT186" s="92"/>
      <c r="HU186" s="92"/>
      <c r="HV186" s="92"/>
      <c r="HW186" s="92"/>
      <c r="HX186" s="92"/>
      <c r="HY186" s="92"/>
      <c r="HZ186" s="92"/>
      <c r="IA186" s="92"/>
    </row>
    <row r="187" spans="1:235" ht="12.75">
      <c r="A187" s="176"/>
      <c r="B187" s="177"/>
      <c r="C187" s="92"/>
      <c r="D187" s="92"/>
      <c r="E187" s="92"/>
      <c r="F187" s="92"/>
      <c r="G187" s="609"/>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92"/>
      <c r="DB187" s="92"/>
      <c r="DC187" s="92"/>
      <c r="DD187" s="92"/>
      <c r="DE187" s="92"/>
      <c r="DF187" s="92"/>
      <c r="DG187" s="92"/>
      <c r="DH187" s="92"/>
      <c r="DI187" s="92"/>
      <c r="DJ187" s="92"/>
      <c r="DK187" s="92"/>
      <c r="DL187" s="92"/>
      <c r="DM187" s="92"/>
      <c r="DN187" s="92"/>
      <c r="DO187" s="92"/>
      <c r="DP187" s="92"/>
      <c r="DQ187" s="92"/>
      <c r="DR187" s="92"/>
      <c r="DS187" s="92"/>
      <c r="DT187" s="92"/>
      <c r="DU187" s="92"/>
      <c r="DV187" s="92"/>
      <c r="DW187" s="92"/>
      <c r="DX187" s="92"/>
      <c r="DY187" s="92"/>
      <c r="DZ187" s="92"/>
      <c r="EA187" s="92"/>
      <c r="EB187" s="92"/>
      <c r="EC187" s="92"/>
      <c r="ED187" s="92"/>
      <c r="EE187" s="92"/>
      <c r="EF187" s="92"/>
      <c r="EG187" s="92"/>
      <c r="EH187" s="92"/>
      <c r="EI187" s="92"/>
      <c r="EJ187" s="92"/>
      <c r="EK187" s="92"/>
      <c r="EL187" s="92"/>
      <c r="EM187" s="92"/>
      <c r="EN187" s="92"/>
      <c r="EO187" s="92"/>
      <c r="EP187" s="92"/>
      <c r="EQ187" s="92"/>
      <c r="ER187" s="92"/>
      <c r="ES187" s="92"/>
      <c r="ET187" s="92"/>
      <c r="EU187" s="92"/>
      <c r="EV187" s="92"/>
      <c r="EW187" s="92"/>
      <c r="EX187" s="92"/>
      <c r="EY187" s="92"/>
      <c r="EZ187" s="92"/>
      <c r="FA187" s="92"/>
      <c r="FB187" s="92"/>
      <c r="FC187" s="92"/>
      <c r="FD187" s="92"/>
      <c r="FE187" s="92"/>
      <c r="FF187" s="92"/>
      <c r="FG187" s="92"/>
      <c r="FH187" s="92"/>
      <c r="FI187" s="92"/>
      <c r="FJ187" s="92"/>
      <c r="FK187" s="92"/>
      <c r="FL187" s="92"/>
      <c r="FM187" s="92"/>
      <c r="FN187" s="92"/>
      <c r="FO187" s="92"/>
      <c r="FP187" s="92"/>
      <c r="FQ187" s="92"/>
      <c r="FR187" s="92"/>
      <c r="FS187" s="92"/>
      <c r="FT187" s="92"/>
      <c r="FU187" s="92"/>
      <c r="FV187" s="92"/>
      <c r="FW187" s="92"/>
      <c r="FX187" s="92"/>
      <c r="FY187" s="92"/>
      <c r="FZ187" s="92"/>
      <c r="GA187" s="92"/>
      <c r="GB187" s="92"/>
      <c r="GC187" s="92"/>
      <c r="GD187" s="92"/>
      <c r="GE187" s="92"/>
      <c r="GF187" s="92"/>
      <c r="GG187" s="92"/>
      <c r="GH187" s="92"/>
      <c r="GI187" s="92"/>
      <c r="GJ187" s="92"/>
      <c r="GK187" s="92"/>
      <c r="GL187" s="92"/>
      <c r="GM187" s="92"/>
      <c r="GN187" s="92"/>
      <c r="GO187" s="92"/>
      <c r="GP187" s="92"/>
      <c r="GQ187" s="92"/>
      <c r="GR187" s="92"/>
      <c r="GS187" s="92"/>
      <c r="GT187" s="92"/>
      <c r="GU187" s="92"/>
      <c r="GV187" s="92"/>
      <c r="GW187" s="92"/>
      <c r="GX187" s="92"/>
      <c r="GY187" s="92"/>
      <c r="GZ187" s="92"/>
      <c r="HA187" s="92"/>
      <c r="HB187" s="92"/>
      <c r="HC187" s="92"/>
      <c r="HD187" s="92"/>
      <c r="HE187" s="92"/>
      <c r="HF187" s="92"/>
      <c r="HG187" s="92"/>
      <c r="HH187" s="92"/>
      <c r="HI187" s="92"/>
      <c r="HJ187" s="92"/>
      <c r="HK187" s="92"/>
      <c r="HL187" s="92"/>
      <c r="HM187" s="92"/>
      <c r="HN187" s="92"/>
      <c r="HO187" s="92"/>
      <c r="HP187" s="92"/>
      <c r="HQ187" s="92"/>
      <c r="HR187" s="92"/>
      <c r="HS187" s="92"/>
      <c r="HT187" s="92"/>
      <c r="HU187" s="92"/>
      <c r="HV187" s="92"/>
      <c r="HW187" s="92"/>
      <c r="HX187" s="92"/>
      <c r="HY187" s="92"/>
      <c r="HZ187" s="92"/>
      <c r="IA187" s="92"/>
    </row>
    <row r="188" spans="1:235" ht="12.75">
      <c r="A188" s="176"/>
      <c r="B188" s="177"/>
      <c r="C188" s="92"/>
      <c r="D188" s="92"/>
      <c r="E188" s="92"/>
      <c r="F188" s="92"/>
      <c r="G188" s="609"/>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c r="CZ188" s="92"/>
      <c r="DA188" s="92"/>
      <c r="DB188" s="92"/>
      <c r="DC188" s="92"/>
      <c r="DD188" s="92"/>
      <c r="DE188" s="92"/>
      <c r="DF188" s="92"/>
      <c r="DG188" s="92"/>
      <c r="DH188" s="92"/>
      <c r="DI188" s="92"/>
      <c r="DJ188" s="92"/>
      <c r="DK188" s="92"/>
      <c r="DL188" s="92"/>
      <c r="DM188" s="92"/>
      <c r="DN188" s="92"/>
      <c r="DO188" s="92"/>
      <c r="DP188" s="92"/>
      <c r="DQ188" s="92"/>
      <c r="DR188" s="92"/>
      <c r="DS188" s="92"/>
      <c r="DT188" s="92"/>
      <c r="DU188" s="92"/>
      <c r="DV188" s="92"/>
      <c r="DW188" s="92"/>
      <c r="DX188" s="92"/>
      <c r="DY188" s="92"/>
      <c r="DZ188" s="92"/>
      <c r="EA188" s="92"/>
      <c r="EB188" s="92"/>
      <c r="EC188" s="92"/>
      <c r="ED188" s="92"/>
      <c r="EE188" s="92"/>
      <c r="EF188" s="92"/>
      <c r="EG188" s="92"/>
      <c r="EH188" s="92"/>
      <c r="EI188" s="92"/>
      <c r="EJ188" s="92"/>
      <c r="EK188" s="92"/>
      <c r="EL188" s="92"/>
      <c r="EM188" s="92"/>
      <c r="EN188" s="92"/>
      <c r="EO188" s="92"/>
      <c r="EP188" s="92"/>
      <c r="EQ188" s="92"/>
      <c r="ER188" s="92"/>
      <c r="ES188" s="92"/>
      <c r="ET188" s="92"/>
      <c r="EU188" s="92"/>
      <c r="EV188" s="92"/>
      <c r="EW188" s="92"/>
      <c r="EX188" s="92"/>
      <c r="EY188" s="92"/>
      <c r="EZ188" s="92"/>
      <c r="FA188" s="92"/>
      <c r="FB188" s="92"/>
      <c r="FC188" s="92"/>
      <c r="FD188" s="92"/>
      <c r="FE188" s="92"/>
      <c r="FF188" s="92"/>
      <c r="FG188" s="92"/>
      <c r="FH188" s="92"/>
      <c r="FI188" s="92"/>
      <c r="FJ188" s="92"/>
      <c r="FK188" s="92"/>
      <c r="FL188" s="92"/>
      <c r="FM188" s="92"/>
      <c r="FN188" s="92"/>
      <c r="FO188" s="92"/>
      <c r="FP188" s="92"/>
      <c r="FQ188" s="92"/>
      <c r="FR188" s="92"/>
      <c r="FS188" s="92"/>
      <c r="FT188" s="92"/>
      <c r="FU188" s="92"/>
      <c r="FV188" s="92"/>
      <c r="FW188" s="92"/>
      <c r="FX188" s="92"/>
      <c r="FY188" s="92"/>
      <c r="FZ188" s="92"/>
      <c r="GA188" s="92"/>
      <c r="GB188" s="92"/>
      <c r="GC188" s="92"/>
      <c r="GD188" s="92"/>
      <c r="GE188" s="92"/>
      <c r="GF188" s="92"/>
      <c r="GG188" s="92"/>
      <c r="GH188" s="92"/>
      <c r="GI188" s="92"/>
      <c r="GJ188" s="92"/>
      <c r="GK188" s="92"/>
      <c r="GL188" s="92"/>
      <c r="GM188" s="92"/>
      <c r="GN188" s="92"/>
      <c r="GO188" s="92"/>
      <c r="GP188" s="92"/>
      <c r="GQ188" s="92"/>
      <c r="GR188" s="92"/>
      <c r="GS188" s="92"/>
      <c r="GT188" s="92"/>
      <c r="GU188" s="92"/>
      <c r="GV188" s="92"/>
      <c r="GW188" s="92"/>
      <c r="GX188" s="92"/>
      <c r="GY188" s="92"/>
      <c r="GZ188" s="92"/>
      <c r="HA188" s="92"/>
      <c r="HB188" s="92"/>
      <c r="HC188" s="92"/>
      <c r="HD188" s="92"/>
      <c r="HE188" s="92"/>
      <c r="HF188" s="92"/>
      <c r="HG188" s="92"/>
      <c r="HH188" s="92"/>
      <c r="HI188" s="92"/>
      <c r="HJ188" s="92"/>
      <c r="HK188" s="92"/>
      <c r="HL188" s="92"/>
      <c r="HM188" s="92"/>
      <c r="HN188" s="92"/>
      <c r="HO188" s="92"/>
      <c r="HP188" s="92"/>
      <c r="HQ188" s="92"/>
      <c r="HR188" s="92"/>
      <c r="HS188" s="92"/>
      <c r="HT188" s="92"/>
      <c r="HU188" s="92"/>
      <c r="HV188" s="92"/>
      <c r="HW188" s="92"/>
      <c r="HX188" s="92"/>
      <c r="HY188" s="92"/>
      <c r="HZ188" s="92"/>
      <c r="IA188" s="92"/>
    </row>
    <row r="189" spans="1:235" ht="12.75">
      <c r="A189" s="176"/>
      <c r="B189" s="177"/>
      <c r="C189" s="92"/>
      <c r="D189" s="92"/>
      <c r="E189" s="92"/>
      <c r="F189" s="92"/>
      <c r="G189" s="609"/>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92"/>
      <c r="CK189" s="92"/>
      <c r="CL189" s="92"/>
      <c r="CM189" s="92"/>
      <c r="CN189" s="92"/>
      <c r="CO189" s="92"/>
      <c r="CP189" s="92"/>
      <c r="CQ189" s="92"/>
      <c r="CR189" s="92"/>
      <c r="CS189" s="92"/>
      <c r="CT189" s="92"/>
      <c r="CU189" s="92"/>
      <c r="CV189" s="92"/>
      <c r="CW189" s="92"/>
      <c r="CX189" s="92"/>
      <c r="CY189" s="92"/>
      <c r="CZ189" s="92"/>
      <c r="DA189" s="92"/>
      <c r="DB189" s="92"/>
      <c r="DC189" s="92"/>
      <c r="DD189" s="92"/>
      <c r="DE189" s="92"/>
      <c r="DF189" s="92"/>
      <c r="DG189" s="92"/>
      <c r="DH189" s="92"/>
      <c r="DI189" s="92"/>
      <c r="DJ189" s="92"/>
      <c r="DK189" s="92"/>
      <c r="DL189" s="92"/>
      <c r="DM189" s="92"/>
      <c r="DN189" s="92"/>
      <c r="DO189" s="92"/>
      <c r="DP189" s="92"/>
      <c r="DQ189" s="92"/>
      <c r="DR189" s="92"/>
      <c r="DS189" s="92"/>
      <c r="DT189" s="92"/>
      <c r="DU189" s="92"/>
      <c r="DV189" s="92"/>
      <c r="DW189" s="92"/>
      <c r="DX189" s="92"/>
      <c r="DY189" s="92"/>
      <c r="DZ189" s="92"/>
      <c r="EA189" s="92"/>
      <c r="EB189" s="92"/>
      <c r="EC189" s="92"/>
      <c r="ED189" s="92"/>
      <c r="EE189" s="92"/>
      <c r="EF189" s="92"/>
      <c r="EG189" s="92"/>
      <c r="EH189" s="92"/>
      <c r="EI189" s="92"/>
      <c r="EJ189" s="92"/>
      <c r="EK189" s="92"/>
      <c r="EL189" s="92"/>
      <c r="EM189" s="92"/>
      <c r="EN189" s="92"/>
      <c r="EO189" s="92"/>
      <c r="EP189" s="92"/>
      <c r="EQ189" s="92"/>
      <c r="ER189" s="92"/>
      <c r="ES189" s="92"/>
      <c r="ET189" s="92"/>
      <c r="EU189" s="92"/>
      <c r="EV189" s="92"/>
      <c r="EW189" s="92"/>
      <c r="EX189" s="92"/>
      <c r="EY189" s="92"/>
      <c r="EZ189" s="92"/>
      <c r="FA189" s="92"/>
      <c r="FB189" s="92"/>
      <c r="FC189" s="92"/>
      <c r="FD189" s="92"/>
      <c r="FE189" s="92"/>
      <c r="FF189" s="92"/>
      <c r="FG189" s="92"/>
      <c r="FH189" s="92"/>
      <c r="FI189" s="92"/>
      <c r="FJ189" s="92"/>
      <c r="FK189" s="92"/>
      <c r="FL189" s="92"/>
      <c r="FM189" s="92"/>
      <c r="FN189" s="92"/>
      <c r="FO189" s="92"/>
      <c r="FP189" s="92"/>
      <c r="FQ189" s="92"/>
      <c r="FR189" s="92"/>
      <c r="FS189" s="92"/>
      <c r="FT189" s="92"/>
      <c r="FU189" s="92"/>
      <c r="FV189" s="92"/>
      <c r="FW189" s="92"/>
      <c r="FX189" s="92"/>
      <c r="FY189" s="92"/>
      <c r="FZ189" s="92"/>
      <c r="GA189" s="92"/>
      <c r="GB189" s="92"/>
      <c r="GC189" s="92"/>
      <c r="GD189" s="92"/>
      <c r="GE189" s="92"/>
      <c r="GF189" s="92"/>
      <c r="GG189" s="92"/>
      <c r="GH189" s="92"/>
      <c r="GI189" s="92"/>
      <c r="GJ189" s="92"/>
      <c r="GK189" s="92"/>
      <c r="GL189" s="92"/>
      <c r="GM189" s="92"/>
      <c r="GN189" s="92"/>
      <c r="GO189" s="92"/>
      <c r="GP189" s="92"/>
      <c r="GQ189" s="92"/>
      <c r="GR189" s="92"/>
      <c r="GS189" s="92"/>
      <c r="GT189" s="92"/>
      <c r="GU189" s="92"/>
      <c r="GV189" s="92"/>
      <c r="GW189" s="92"/>
      <c r="GX189" s="92"/>
      <c r="GY189" s="92"/>
      <c r="GZ189" s="92"/>
      <c r="HA189" s="92"/>
      <c r="HB189" s="92"/>
      <c r="HC189" s="92"/>
      <c r="HD189" s="92"/>
      <c r="HE189" s="92"/>
      <c r="HF189" s="92"/>
      <c r="HG189" s="92"/>
      <c r="HH189" s="92"/>
      <c r="HI189" s="92"/>
      <c r="HJ189" s="92"/>
      <c r="HK189" s="92"/>
      <c r="HL189" s="92"/>
      <c r="HM189" s="92"/>
      <c r="HN189" s="92"/>
      <c r="HO189" s="92"/>
      <c r="HP189" s="92"/>
      <c r="HQ189" s="92"/>
      <c r="HR189" s="92"/>
      <c r="HS189" s="92"/>
      <c r="HT189" s="92"/>
      <c r="HU189" s="92"/>
      <c r="HV189" s="92"/>
      <c r="HW189" s="92"/>
      <c r="HX189" s="92"/>
      <c r="HY189" s="92"/>
      <c r="HZ189" s="92"/>
      <c r="IA189" s="92"/>
    </row>
    <row r="190" spans="1:235" ht="12.75">
      <c r="A190" s="176"/>
      <c r="B190" s="177"/>
      <c r="C190" s="92"/>
      <c r="D190" s="92"/>
      <c r="E190" s="92"/>
      <c r="F190" s="92"/>
      <c r="G190" s="609"/>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92"/>
      <c r="CK190" s="92"/>
      <c r="CL190" s="92"/>
      <c r="CM190" s="92"/>
      <c r="CN190" s="92"/>
      <c r="CO190" s="92"/>
      <c r="CP190" s="92"/>
      <c r="CQ190" s="92"/>
      <c r="CR190" s="92"/>
      <c r="CS190" s="92"/>
      <c r="CT190" s="92"/>
      <c r="CU190" s="92"/>
      <c r="CV190" s="92"/>
      <c r="CW190" s="92"/>
      <c r="CX190" s="92"/>
      <c r="CY190" s="92"/>
      <c r="CZ190" s="92"/>
      <c r="DA190" s="92"/>
      <c r="DB190" s="92"/>
      <c r="DC190" s="92"/>
      <c r="DD190" s="92"/>
      <c r="DE190" s="92"/>
      <c r="DF190" s="92"/>
      <c r="DG190" s="92"/>
      <c r="DH190" s="92"/>
      <c r="DI190" s="92"/>
      <c r="DJ190" s="92"/>
      <c r="DK190" s="92"/>
      <c r="DL190" s="92"/>
      <c r="DM190" s="92"/>
      <c r="DN190" s="92"/>
      <c r="DO190" s="92"/>
      <c r="DP190" s="92"/>
      <c r="DQ190" s="92"/>
      <c r="DR190" s="92"/>
      <c r="DS190" s="92"/>
      <c r="DT190" s="92"/>
      <c r="DU190" s="92"/>
      <c r="DV190" s="92"/>
      <c r="DW190" s="92"/>
      <c r="DX190" s="92"/>
      <c r="DY190" s="92"/>
      <c r="DZ190" s="92"/>
      <c r="EA190" s="92"/>
      <c r="EB190" s="92"/>
      <c r="EC190" s="92"/>
      <c r="ED190" s="92"/>
      <c r="EE190" s="92"/>
      <c r="EF190" s="92"/>
      <c r="EG190" s="92"/>
      <c r="EH190" s="92"/>
      <c r="EI190" s="92"/>
      <c r="EJ190" s="92"/>
      <c r="EK190" s="92"/>
      <c r="EL190" s="92"/>
      <c r="EM190" s="92"/>
      <c r="EN190" s="92"/>
      <c r="EO190" s="92"/>
      <c r="EP190" s="92"/>
      <c r="EQ190" s="92"/>
      <c r="ER190" s="92"/>
      <c r="ES190" s="92"/>
      <c r="ET190" s="92"/>
      <c r="EU190" s="92"/>
      <c r="EV190" s="92"/>
      <c r="EW190" s="92"/>
      <c r="EX190" s="92"/>
      <c r="EY190" s="92"/>
      <c r="EZ190" s="92"/>
      <c r="FA190" s="92"/>
      <c r="FB190" s="92"/>
      <c r="FC190" s="92"/>
      <c r="FD190" s="92"/>
      <c r="FE190" s="92"/>
      <c r="FF190" s="92"/>
      <c r="FG190" s="92"/>
      <c r="FH190" s="92"/>
      <c r="FI190" s="92"/>
      <c r="FJ190" s="92"/>
      <c r="FK190" s="92"/>
      <c r="FL190" s="92"/>
      <c r="FM190" s="92"/>
      <c r="FN190" s="92"/>
      <c r="FO190" s="92"/>
      <c r="FP190" s="92"/>
      <c r="FQ190" s="92"/>
      <c r="FR190" s="92"/>
      <c r="FS190" s="92"/>
      <c r="FT190" s="92"/>
      <c r="FU190" s="92"/>
      <c r="FV190" s="92"/>
      <c r="FW190" s="92"/>
      <c r="FX190" s="92"/>
      <c r="FY190" s="92"/>
      <c r="FZ190" s="92"/>
      <c r="GA190" s="92"/>
      <c r="GB190" s="92"/>
      <c r="GC190" s="92"/>
      <c r="GD190" s="92"/>
      <c r="GE190" s="92"/>
      <c r="GF190" s="92"/>
      <c r="GG190" s="92"/>
      <c r="GH190" s="92"/>
      <c r="GI190" s="92"/>
      <c r="GJ190" s="92"/>
      <c r="GK190" s="92"/>
      <c r="GL190" s="92"/>
      <c r="GM190" s="92"/>
      <c r="GN190" s="92"/>
      <c r="GO190" s="92"/>
      <c r="GP190" s="92"/>
      <c r="GQ190" s="92"/>
      <c r="GR190" s="92"/>
      <c r="GS190" s="92"/>
      <c r="GT190" s="92"/>
      <c r="GU190" s="92"/>
      <c r="GV190" s="92"/>
      <c r="GW190" s="92"/>
      <c r="GX190" s="92"/>
      <c r="GY190" s="92"/>
      <c r="GZ190" s="92"/>
      <c r="HA190" s="92"/>
      <c r="HB190" s="92"/>
      <c r="HC190" s="92"/>
      <c r="HD190" s="92"/>
      <c r="HE190" s="92"/>
      <c r="HF190" s="92"/>
      <c r="HG190" s="92"/>
      <c r="HH190" s="92"/>
      <c r="HI190" s="92"/>
      <c r="HJ190" s="92"/>
      <c r="HK190" s="92"/>
      <c r="HL190" s="92"/>
      <c r="HM190" s="92"/>
      <c r="HN190" s="92"/>
      <c r="HO190" s="92"/>
      <c r="HP190" s="92"/>
      <c r="HQ190" s="92"/>
      <c r="HR190" s="92"/>
      <c r="HS190" s="92"/>
      <c r="HT190" s="92"/>
      <c r="HU190" s="92"/>
      <c r="HV190" s="92"/>
      <c r="HW190" s="92"/>
      <c r="HX190" s="92"/>
      <c r="HY190" s="92"/>
      <c r="HZ190" s="92"/>
      <c r="IA190" s="92"/>
    </row>
    <row r="191" spans="1:235" ht="12.75">
      <c r="A191" s="176"/>
      <c r="B191" s="177"/>
      <c r="C191" s="92"/>
      <c r="D191" s="92"/>
      <c r="E191" s="92"/>
      <c r="F191" s="92"/>
      <c r="G191" s="609"/>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92"/>
      <c r="DB191" s="92"/>
      <c r="DC191" s="92"/>
      <c r="DD191" s="92"/>
      <c r="DE191" s="92"/>
      <c r="DF191" s="92"/>
      <c r="DG191" s="92"/>
      <c r="DH191" s="92"/>
      <c r="DI191" s="92"/>
      <c r="DJ191" s="92"/>
      <c r="DK191" s="92"/>
      <c r="DL191" s="92"/>
      <c r="DM191" s="92"/>
      <c r="DN191" s="92"/>
      <c r="DO191" s="92"/>
      <c r="DP191" s="92"/>
      <c r="DQ191" s="92"/>
      <c r="DR191" s="92"/>
      <c r="DS191" s="92"/>
      <c r="DT191" s="92"/>
      <c r="DU191" s="92"/>
      <c r="DV191" s="92"/>
      <c r="DW191" s="92"/>
      <c r="DX191" s="92"/>
      <c r="DY191" s="92"/>
      <c r="DZ191" s="92"/>
      <c r="EA191" s="92"/>
      <c r="EB191" s="92"/>
      <c r="EC191" s="92"/>
      <c r="ED191" s="92"/>
      <c r="EE191" s="92"/>
      <c r="EF191" s="92"/>
      <c r="EG191" s="92"/>
      <c r="EH191" s="92"/>
      <c r="EI191" s="92"/>
      <c r="EJ191" s="92"/>
      <c r="EK191" s="92"/>
      <c r="EL191" s="92"/>
      <c r="EM191" s="92"/>
      <c r="EN191" s="92"/>
      <c r="EO191" s="92"/>
      <c r="EP191" s="92"/>
      <c r="EQ191" s="92"/>
      <c r="ER191" s="92"/>
      <c r="ES191" s="92"/>
      <c r="ET191" s="92"/>
      <c r="EU191" s="92"/>
      <c r="EV191" s="92"/>
      <c r="EW191" s="92"/>
      <c r="EX191" s="92"/>
      <c r="EY191" s="92"/>
      <c r="EZ191" s="92"/>
      <c r="FA191" s="92"/>
      <c r="FB191" s="92"/>
      <c r="FC191" s="92"/>
      <c r="FD191" s="92"/>
      <c r="FE191" s="92"/>
      <c r="FF191" s="92"/>
      <c r="FG191" s="92"/>
      <c r="FH191" s="92"/>
      <c r="FI191" s="92"/>
      <c r="FJ191" s="92"/>
      <c r="FK191" s="92"/>
      <c r="FL191" s="92"/>
      <c r="FM191" s="92"/>
      <c r="FN191" s="92"/>
      <c r="FO191" s="92"/>
      <c r="FP191" s="92"/>
      <c r="FQ191" s="92"/>
      <c r="FR191" s="92"/>
      <c r="FS191" s="92"/>
      <c r="FT191" s="92"/>
      <c r="FU191" s="92"/>
      <c r="FV191" s="92"/>
      <c r="FW191" s="92"/>
      <c r="FX191" s="92"/>
      <c r="FY191" s="92"/>
      <c r="FZ191" s="92"/>
      <c r="GA191" s="92"/>
      <c r="GB191" s="92"/>
      <c r="GC191" s="92"/>
      <c r="GD191" s="92"/>
      <c r="GE191" s="92"/>
      <c r="GF191" s="92"/>
      <c r="GG191" s="92"/>
      <c r="GH191" s="92"/>
      <c r="GI191" s="92"/>
      <c r="GJ191" s="92"/>
      <c r="GK191" s="92"/>
      <c r="GL191" s="92"/>
      <c r="GM191" s="92"/>
      <c r="GN191" s="92"/>
      <c r="GO191" s="92"/>
      <c r="GP191" s="92"/>
      <c r="GQ191" s="92"/>
      <c r="GR191" s="92"/>
      <c r="GS191" s="92"/>
      <c r="GT191" s="92"/>
      <c r="GU191" s="92"/>
      <c r="GV191" s="92"/>
      <c r="GW191" s="92"/>
      <c r="GX191" s="92"/>
      <c r="GY191" s="92"/>
      <c r="GZ191" s="92"/>
      <c r="HA191" s="92"/>
      <c r="HB191" s="92"/>
      <c r="HC191" s="92"/>
      <c r="HD191" s="92"/>
      <c r="HE191" s="92"/>
      <c r="HF191" s="92"/>
      <c r="HG191" s="92"/>
      <c r="HH191" s="92"/>
      <c r="HI191" s="92"/>
      <c r="HJ191" s="92"/>
      <c r="HK191" s="92"/>
      <c r="HL191" s="92"/>
      <c r="HM191" s="92"/>
      <c r="HN191" s="92"/>
      <c r="HO191" s="92"/>
      <c r="HP191" s="92"/>
      <c r="HQ191" s="92"/>
      <c r="HR191" s="92"/>
      <c r="HS191" s="92"/>
      <c r="HT191" s="92"/>
      <c r="HU191" s="92"/>
      <c r="HV191" s="92"/>
      <c r="HW191" s="92"/>
      <c r="HX191" s="92"/>
      <c r="HY191" s="92"/>
      <c r="HZ191" s="92"/>
      <c r="IA191" s="92"/>
    </row>
    <row r="192" spans="1:235" ht="12.75">
      <c r="A192" s="176"/>
      <c r="B192" s="177"/>
      <c r="C192" s="92"/>
      <c r="D192" s="92"/>
      <c r="E192" s="92"/>
      <c r="F192" s="92"/>
      <c r="G192" s="609"/>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92"/>
      <c r="CK192" s="92"/>
      <c r="CL192" s="92"/>
      <c r="CM192" s="92"/>
      <c r="CN192" s="92"/>
      <c r="CO192" s="92"/>
      <c r="CP192" s="92"/>
      <c r="CQ192" s="92"/>
      <c r="CR192" s="92"/>
      <c r="CS192" s="92"/>
      <c r="CT192" s="92"/>
      <c r="CU192" s="92"/>
      <c r="CV192" s="92"/>
      <c r="CW192" s="92"/>
      <c r="CX192" s="92"/>
      <c r="CY192" s="92"/>
      <c r="CZ192" s="92"/>
      <c r="DA192" s="92"/>
      <c r="DB192" s="92"/>
      <c r="DC192" s="92"/>
      <c r="DD192" s="92"/>
      <c r="DE192" s="92"/>
      <c r="DF192" s="92"/>
      <c r="DG192" s="92"/>
      <c r="DH192" s="92"/>
      <c r="DI192" s="92"/>
      <c r="DJ192" s="92"/>
      <c r="DK192" s="92"/>
      <c r="DL192" s="92"/>
      <c r="DM192" s="92"/>
      <c r="DN192" s="92"/>
      <c r="DO192" s="92"/>
      <c r="DP192" s="92"/>
      <c r="DQ192" s="92"/>
      <c r="DR192" s="92"/>
      <c r="DS192" s="92"/>
      <c r="DT192" s="92"/>
      <c r="DU192" s="92"/>
      <c r="DV192" s="92"/>
      <c r="DW192" s="92"/>
      <c r="DX192" s="92"/>
      <c r="DY192" s="92"/>
      <c r="DZ192" s="92"/>
      <c r="EA192" s="92"/>
      <c r="EB192" s="92"/>
      <c r="EC192" s="92"/>
      <c r="ED192" s="92"/>
      <c r="EE192" s="92"/>
      <c r="EF192" s="92"/>
      <c r="EG192" s="92"/>
      <c r="EH192" s="92"/>
      <c r="EI192" s="92"/>
      <c r="EJ192" s="92"/>
      <c r="EK192" s="92"/>
      <c r="EL192" s="92"/>
      <c r="EM192" s="92"/>
      <c r="EN192" s="92"/>
      <c r="EO192" s="92"/>
      <c r="EP192" s="92"/>
      <c r="EQ192" s="92"/>
      <c r="ER192" s="92"/>
      <c r="ES192" s="92"/>
      <c r="ET192" s="92"/>
      <c r="EU192" s="92"/>
      <c r="EV192" s="92"/>
      <c r="EW192" s="92"/>
      <c r="EX192" s="92"/>
      <c r="EY192" s="92"/>
      <c r="EZ192" s="92"/>
      <c r="FA192" s="92"/>
      <c r="FB192" s="92"/>
      <c r="FC192" s="92"/>
      <c r="FD192" s="92"/>
      <c r="FE192" s="92"/>
      <c r="FF192" s="92"/>
      <c r="FG192" s="92"/>
      <c r="FH192" s="92"/>
      <c r="FI192" s="92"/>
      <c r="FJ192" s="92"/>
      <c r="FK192" s="92"/>
      <c r="FL192" s="92"/>
      <c r="FM192" s="92"/>
      <c r="FN192" s="92"/>
      <c r="FO192" s="92"/>
      <c r="FP192" s="92"/>
      <c r="FQ192" s="92"/>
      <c r="FR192" s="92"/>
      <c r="FS192" s="92"/>
      <c r="FT192" s="92"/>
      <c r="FU192" s="92"/>
      <c r="FV192" s="92"/>
      <c r="FW192" s="92"/>
      <c r="FX192" s="92"/>
      <c r="FY192" s="92"/>
      <c r="FZ192" s="92"/>
      <c r="GA192" s="92"/>
      <c r="GB192" s="92"/>
      <c r="GC192" s="92"/>
      <c r="GD192" s="92"/>
      <c r="GE192" s="92"/>
      <c r="GF192" s="92"/>
      <c r="GG192" s="92"/>
      <c r="GH192" s="92"/>
      <c r="GI192" s="92"/>
      <c r="GJ192" s="92"/>
      <c r="GK192" s="92"/>
      <c r="GL192" s="92"/>
      <c r="GM192" s="92"/>
      <c r="GN192" s="92"/>
      <c r="GO192" s="92"/>
      <c r="GP192" s="92"/>
      <c r="GQ192" s="92"/>
      <c r="GR192" s="92"/>
      <c r="GS192" s="92"/>
      <c r="GT192" s="92"/>
      <c r="GU192" s="92"/>
      <c r="GV192" s="92"/>
      <c r="GW192" s="92"/>
      <c r="GX192" s="92"/>
      <c r="GY192" s="92"/>
      <c r="GZ192" s="92"/>
      <c r="HA192" s="92"/>
      <c r="HB192" s="92"/>
      <c r="HC192" s="92"/>
      <c r="HD192" s="92"/>
      <c r="HE192" s="92"/>
      <c r="HF192" s="92"/>
      <c r="HG192" s="92"/>
      <c r="HH192" s="92"/>
      <c r="HI192" s="92"/>
      <c r="HJ192" s="92"/>
      <c r="HK192" s="92"/>
      <c r="HL192" s="92"/>
      <c r="HM192" s="92"/>
      <c r="HN192" s="92"/>
      <c r="HO192" s="92"/>
      <c r="HP192" s="92"/>
      <c r="HQ192" s="92"/>
      <c r="HR192" s="92"/>
      <c r="HS192" s="92"/>
      <c r="HT192" s="92"/>
      <c r="HU192" s="92"/>
      <c r="HV192" s="92"/>
      <c r="HW192" s="92"/>
      <c r="HX192" s="92"/>
      <c r="HY192" s="92"/>
      <c r="HZ192" s="92"/>
      <c r="IA192" s="92"/>
    </row>
    <row r="193" spans="1:235" ht="12.75">
      <c r="A193" s="176"/>
      <c r="B193" s="177"/>
      <c r="C193" s="92"/>
      <c r="D193" s="92"/>
      <c r="E193" s="92"/>
      <c r="F193" s="92"/>
      <c r="G193" s="609"/>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92"/>
      <c r="CK193" s="92"/>
      <c r="CL193" s="92"/>
      <c r="CM193" s="92"/>
      <c r="CN193" s="92"/>
      <c r="CO193" s="92"/>
      <c r="CP193" s="92"/>
      <c r="CQ193" s="92"/>
      <c r="CR193" s="92"/>
      <c r="CS193" s="92"/>
      <c r="CT193" s="92"/>
      <c r="CU193" s="92"/>
      <c r="CV193" s="92"/>
      <c r="CW193" s="92"/>
      <c r="CX193" s="92"/>
      <c r="CY193" s="92"/>
      <c r="CZ193" s="92"/>
      <c r="DA193" s="92"/>
      <c r="DB193" s="92"/>
      <c r="DC193" s="92"/>
      <c r="DD193" s="92"/>
      <c r="DE193" s="92"/>
      <c r="DF193" s="92"/>
      <c r="DG193" s="92"/>
      <c r="DH193" s="92"/>
      <c r="DI193" s="92"/>
      <c r="DJ193" s="92"/>
      <c r="DK193" s="92"/>
      <c r="DL193" s="92"/>
      <c r="DM193" s="92"/>
      <c r="DN193" s="92"/>
      <c r="DO193" s="92"/>
      <c r="DP193" s="92"/>
      <c r="DQ193" s="92"/>
      <c r="DR193" s="92"/>
      <c r="DS193" s="92"/>
      <c r="DT193" s="92"/>
      <c r="DU193" s="92"/>
      <c r="DV193" s="92"/>
      <c r="DW193" s="92"/>
      <c r="DX193" s="92"/>
      <c r="DY193" s="92"/>
      <c r="DZ193" s="92"/>
      <c r="EA193" s="92"/>
      <c r="EB193" s="92"/>
      <c r="EC193" s="92"/>
      <c r="ED193" s="92"/>
      <c r="EE193" s="92"/>
      <c r="EF193" s="92"/>
      <c r="EG193" s="92"/>
      <c r="EH193" s="92"/>
      <c r="EI193" s="92"/>
      <c r="EJ193" s="92"/>
      <c r="EK193" s="92"/>
      <c r="EL193" s="92"/>
      <c r="EM193" s="92"/>
      <c r="EN193" s="92"/>
      <c r="EO193" s="92"/>
      <c r="EP193" s="92"/>
      <c r="EQ193" s="92"/>
      <c r="ER193" s="92"/>
      <c r="ES193" s="92"/>
      <c r="ET193" s="92"/>
      <c r="EU193" s="92"/>
      <c r="EV193" s="92"/>
      <c r="EW193" s="92"/>
      <c r="EX193" s="92"/>
      <c r="EY193" s="92"/>
      <c r="EZ193" s="92"/>
      <c r="FA193" s="92"/>
      <c r="FB193" s="92"/>
      <c r="FC193" s="92"/>
      <c r="FD193" s="92"/>
      <c r="FE193" s="92"/>
      <c r="FF193" s="92"/>
      <c r="FG193" s="92"/>
      <c r="FH193" s="92"/>
      <c r="FI193" s="92"/>
      <c r="FJ193" s="92"/>
      <c r="FK193" s="92"/>
      <c r="FL193" s="92"/>
      <c r="FM193" s="92"/>
      <c r="FN193" s="92"/>
      <c r="FO193" s="92"/>
      <c r="FP193" s="92"/>
      <c r="FQ193" s="92"/>
      <c r="FR193" s="92"/>
      <c r="FS193" s="92"/>
      <c r="FT193" s="92"/>
      <c r="FU193" s="92"/>
      <c r="FV193" s="92"/>
      <c r="FW193" s="92"/>
      <c r="FX193" s="92"/>
      <c r="FY193" s="92"/>
      <c r="FZ193" s="92"/>
      <c r="GA193" s="92"/>
      <c r="GB193" s="92"/>
      <c r="GC193" s="92"/>
      <c r="GD193" s="92"/>
      <c r="GE193" s="92"/>
      <c r="GF193" s="92"/>
      <c r="GG193" s="92"/>
      <c r="GH193" s="92"/>
      <c r="GI193" s="92"/>
      <c r="GJ193" s="92"/>
      <c r="GK193" s="92"/>
      <c r="GL193" s="92"/>
      <c r="GM193" s="92"/>
      <c r="GN193" s="92"/>
      <c r="GO193" s="92"/>
      <c r="GP193" s="92"/>
      <c r="GQ193" s="92"/>
      <c r="GR193" s="92"/>
      <c r="GS193" s="92"/>
      <c r="GT193" s="92"/>
      <c r="GU193" s="92"/>
      <c r="GV193" s="92"/>
      <c r="GW193" s="92"/>
      <c r="GX193" s="92"/>
      <c r="GY193" s="92"/>
      <c r="GZ193" s="92"/>
      <c r="HA193" s="92"/>
      <c r="HB193" s="92"/>
      <c r="HC193" s="92"/>
      <c r="HD193" s="92"/>
      <c r="HE193" s="92"/>
      <c r="HF193" s="92"/>
      <c r="HG193" s="92"/>
      <c r="HH193" s="92"/>
      <c r="HI193" s="92"/>
      <c r="HJ193" s="92"/>
      <c r="HK193" s="92"/>
      <c r="HL193" s="92"/>
      <c r="HM193" s="92"/>
      <c r="HN193" s="92"/>
      <c r="HO193" s="92"/>
      <c r="HP193" s="92"/>
      <c r="HQ193" s="92"/>
      <c r="HR193" s="92"/>
      <c r="HS193" s="92"/>
      <c r="HT193" s="92"/>
      <c r="HU193" s="92"/>
      <c r="HV193" s="92"/>
      <c r="HW193" s="92"/>
      <c r="HX193" s="92"/>
      <c r="HY193" s="92"/>
      <c r="HZ193" s="92"/>
      <c r="IA193" s="92"/>
    </row>
    <row r="194" spans="1:235" ht="12.75">
      <c r="A194" s="176"/>
      <c r="B194" s="177"/>
      <c r="C194" s="92"/>
      <c r="D194" s="92"/>
      <c r="E194" s="92"/>
      <c r="F194" s="92"/>
      <c r="G194" s="609"/>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92"/>
      <c r="CK194" s="92"/>
      <c r="CL194" s="92"/>
      <c r="CM194" s="92"/>
      <c r="CN194" s="92"/>
      <c r="CO194" s="92"/>
      <c r="CP194" s="92"/>
      <c r="CQ194" s="92"/>
      <c r="CR194" s="92"/>
      <c r="CS194" s="92"/>
      <c r="CT194" s="92"/>
      <c r="CU194" s="92"/>
      <c r="CV194" s="92"/>
      <c r="CW194" s="92"/>
      <c r="CX194" s="92"/>
      <c r="CY194" s="92"/>
      <c r="CZ194" s="92"/>
      <c r="DA194" s="92"/>
      <c r="DB194" s="92"/>
      <c r="DC194" s="92"/>
      <c r="DD194" s="92"/>
      <c r="DE194" s="92"/>
      <c r="DF194" s="92"/>
      <c r="DG194" s="92"/>
      <c r="DH194" s="92"/>
      <c r="DI194" s="92"/>
      <c r="DJ194" s="92"/>
      <c r="DK194" s="92"/>
      <c r="DL194" s="92"/>
      <c r="DM194" s="92"/>
      <c r="DN194" s="92"/>
      <c r="DO194" s="92"/>
      <c r="DP194" s="92"/>
      <c r="DQ194" s="92"/>
      <c r="DR194" s="92"/>
      <c r="DS194" s="92"/>
      <c r="DT194" s="92"/>
      <c r="DU194" s="92"/>
      <c r="DV194" s="92"/>
      <c r="DW194" s="92"/>
      <c r="DX194" s="92"/>
      <c r="DY194" s="92"/>
      <c r="DZ194" s="92"/>
      <c r="EA194" s="92"/>
      <c r="EB194" s="92"/>
      <c r="EC194" s="92"/>
      <c r="ED194" s="92"/>
      <c r="EE194" s="92"/>
      <c r="EF194" s="92"/>
      <c r="EG194" s="92"/>
      <c r="EH194" s="92"/>
      <c r="EI194" s="92"/>
      <c r="EJ194" s="92"/>
      <c r="EK194" s="92"/>
      <c r="EL194" s="92"/>
      <c r="EM194" s="92"/>
      <c r="EN194" s="92"/>
      <c r="EO194" s="92"/>
      <c r="EP194" s="92"/>
      <c r="EQ194" s="92"/>
      <c r="ER194" s="92"/>
      <c r="ES194" s="92"/>
      <c r="ET194" s="92"/>
      <c r="EU194" s="92"/>
      <c r="EV194" s="92"/>
      <c r="EW194" s="92"/>
      <c r="EX194" s="92"/>
      <c r="EY194" s="92"/>
      <c r="EZ194" s="92"/>
      <c r="FA194" s="92"/>
      <c r="FB194" s="92"/>
      <c r="FC194" s="92"/>
      <c r="FD194" s="92"/>
      <c r="FE194" s="92"/>
      <c r="FF194" s="92"/>
      <c r="FG194" s="92"/>
      <c r="FH194" s="92"/>
      <c r="FI194" s="92"/>
      <c r="FJ194" s="92"/>
      <c r="FK194" s="92"/>
      <c r="FL194" s="92"/>
      <c r="FM194" s="92"/>
      <c r="FN194" s="92"/>
      <c r="FO194" s="92"/>
      <c r="FP194" s="92"/>
      <c r="FQ194" s="92"/>
      <c r="FR194" s="92"/>
      <c r="FS194" s="92"/>
      <c r="FT194" s="92"/>
      <c r="FU194" s="92"/>
      <c r="FV194" s="92"/>
      <c r="FW194" s="92"/>
      <c r="FX194" s="92"/>
      <c r="FY194" s="92"/>
      <c r="FZ194" s="92"/>
      <c r="GA194" s="92"/>
      <c r="GB194" s="92"/>
      <c r="GC194" s="92"/>
      <c r="GD194" s="92"/>
      <c r="GE194" s="92"/>
      <c r="GF194" s="92"/>
      <c r="GG194" s="92"/>
      <c r="GH194" s="92"/>
      <c r="GI194" s="92"/>
      <c r="GJ194" s="92"/>
      <c r="GK194" s="92"/>
      <c r="GL194" s="92"/>
      <c r="GM194" s="92"/>
      <c r="GN194" s="92"/>
      <c r="GO194" s="92"/>
      <c r="GP194" s="92"/>
      <c r="GQ194" s="92"/>
      <c r="GR194" s="92"/>
      <c r="GS194" s="92"/>
      <c r="GT194" s="92"/>
      <c r="GU194" s="92"/>
      <c r="GV194" s="92"/>
      <c r="GW194" s="92"/>
      <c r="GX194" s="92"/>
      <c r="GY194" s="92"/>
      <c r="GZ194" s="92"/>
      <c r="HA194" s="92"/>
      <c r="HB194" s="92"/>
      <c r="HC194" s="92"/>
      <c r="HD194" s="92"/>
      <c r="HE194" s="92"/>
      <c r="HF194" s="92"/>
      <c r="HG194" s="92"/>
      <c r="HH194" s="92"/>
      <c r="HI194" s="92"/>
      <c r="HJ194" s="92"/>
      <c r="HK194" s="92"/>
      <c r="HL194" s="92"/>
      <c r="HM194" s="92"/>
      <c r="HN194" s="92"/>
      <c r="HO194" s="92"/>
      <c r="HP194" s="92"/>
      <c r="HQ194" s="92"/>
      <c r="HR194" s="92"/>
      <c r="HS194" s="92"/>
      <c r="HT194" s="92"/>
      <c r="HU194" s="92"/>
      <c r="HV194" s="92"/>
      <c r="HW194" s="92"/>
      <c r="HX194" s="92"/>
      <c r="HY194" s="92"/>
      <c r="HZ194" s="92"/>
      <c r="IA194" s="92"/>
    </row>
    <row r="195" spans="1:235" ht="12.75">
      <c r="A195" s="176"/>
      <c r="B195" s="177"/>
      <c r="C195" s="92"/>
      <c r="D195" s="92"/>
      <c r="E195" s="92"/>
      <c r="F195" s="92"/>
      <c r="G195" s="609"/>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92"/>
      <c r="CK195" s="92"/>
      <c r="CL195" s="92"/>
      <c r="CM195" s="92"/>
      <c r="CN195" s="92"/>
      <c r="CO195" s="92"/>
      <c r="CP195" s="92"/>
      <c r="CQ195" s="92"/>
      <c r="CR195" s="92"/>
      <c r="CS195" s="92"/>
      <c r="CT195" s="92"/>
      <c r="CU195" s="92"/>
      <c r="CV195" s="92"/>
      <c r="CW195" s="92"/>
      <c r="CX195" s="92"/>
      <c r="CY195" s="92"/>
      <c r="CZ195" s="92"/>
      <c r="DA195" s="92"/>
      <c r="DB195" s="92"/>
      <c r="DC195" s="92"/>
      <c r="DD195" s="92"/>
      <c r="DE195" s="92"/>
      <c r="DF195" s="92"/>
      <c r="DG195" s="92"/>
      <c r="DH195" s="92"/>
      <c r="DI195" s="92"/>
      <c r="DJ195" s="92"/>
      <c r="DK195" s="92"/>
      <c r="DL195" s="92"/>
      <c r="DM195" s="92"/>
      <c r="DN195" s="92"/>
      <c r="DO195" s="92"/>
      <c r="DP195" s="92"/>
      <c r="DQ195" s="92"/>
      <c r="DR195" s="92"/>
      <c r="DS195" s="92"/>
      <c r="DT195" s="92"/>
      <c r="DU195" s="92"/>
      <c r="DV195" s="92"/>
      <c r="DW195" s="92"/>
      <c r="DX195" s="92"/>
      <c r="DY195" s="92"/>
      <c r="DZ195" s="92"/>
      <c r="EA195" s="92"/>
      <c r="EB195" s="92"/>
      <c r="EC195" s="92"/>
      <c r="ED195" s="92"/>
      <c r="EE195" s="92"/>
      <c r="EF195" s="92"/>
      <c r="EG195" s="92"/>
      <c r="EH195" s="92"/>
      <c r="EI195" s="92"/>
      <c r="EJ195" s="92"/>
      <c r="EK195" s="92"/>
      <c r="EL195" s="92"/>
      <c r="EM195" s="92"/>
      <c r="EN195" s="92"/>
      <c r="EO195" s="92"/>
      <c r="EP195" s="92"/>
      <c r="EQ195" s="92"/>
      <c r="ER195" s="92"/>
      <c r="ES195" s="92"/>
      <c r="ET195" s="92"/>
      <c r="EU195" s="92"/>
      <c r="EV195" s="92"/>
      <c r="EW195" s="92"/>
      <c r="EX195" s="92"/>
      <c r="EY195" s="92"/>
      <c r="EZ195" s="92"/>
      <c r="FA195" s="92"/>
      <c r="FB195" s="92"/>
      <c r="FC195" s="92"/>
      <c r="FD195" s="92"/>
      <c r="FE195" s="92"/>
      <c r="FF195" s="92"/>
      <c r="FG195" s="92"/>
      <c r="FH195" s="92"/>
      <c r="FI195" s="92"/>
      <c r="FJ195" s="92"/>
      <c r="FK195" s="92"/>
      <c r="FL195" s="92"/>
      <c r="FM195" s="92"/>
      <c r="FN195" s="92"/>
      <c r="FO195" s="92"/>
      <c r="FP195" s="92"/>
      <c r="FQ195" s="92"/>
      <c r="FR195" s="92"/>
      <c r="FS195" s="92"/>
      <c r="FT195" s="92"/>
      <c r="FU195" s="92"/>
      <c r="FV195" s="92"/>
      <c r="FW195" s="92"/>
      <c r="FX195" s="92"/>
      <c r="FY195" s="92"/>
      <c r="FZ195" s="92"/>
      <c r="GA195" s="92"/>
      <c r="GB195" s="92"/>
      <c r="GC195" s="92"/>
      <c r="GD195" s="92"/>
      <c r="GE195" s="92"/>
      <c r="GF195" s="92"/>
      <c r="GG195" s="92"/>
      <c r="GH195" s="92"/>
      <c r="GI195" s="92"/>
      <c r="GJ195" s="92"/>
      <c r="GK195" s="92"/>
      <c r="GL195" s="92"/>
      <c r="GM195" s="92"/>
      <c r="GN195" s="92"/>
      <c r="GO195" s="92"/>
      <c r="GP195" s="92"/>
      <c r="GQ195" s="92"/>
      <c r="GR195" s="92"/>
      <c r="GS195" s="92"/>
      <c r="GT195" s="92"/>
      <c r="GU195" s="92"/>
      <c r="GV195" s="92"/>
      <c r="GW195" s="92"/>
      <c r="GX195" s="92"/>
      <c r="GY195" s="92"/>
      <c r="GZ195" s="92"/>
      <c r="HA195" s="92"/>
      <c r="HB195" s="92"/>
      <c r="HC195" s="92"/>
      <c r="HD195" s="92"/>
      <c r="HE195" s="92"/>
      <c r="HF195" s="92"/>
      <c r="HG195" s="92"/>
      <c r="HH195" s="92"/>
      <c r="HI195" s="92"/>
      <c r="HJ195" s="92"/>
      <c r="HK195" s="92"/>
      <c r="HL195" s="92"/>
      <c r="HM195" s="92"/>
      <c r="HN195" s="92"/>
      <c r="HO195" s="92"/>
      <c r="HP195" s="92"/>
      <c r="HQ195" s="92"/>
      <c r="HR195" s="92"/>
      <c r="HS195" s="92"/>
      <c r="HT195" s="92"/>
      <c r="HU195" s="92"/>
      <c r="HV195" s="92"/>
      <c r="HW195" s="92"/>
      <c r="HX195" s="92"/>
      <c r="HY195" s="92"/>
      <c r="HZ195" s="92"/>
      <c r="IA195" s="92"/>
    </row>
    <row r="196" spans="1:235" ht="12.75">
      <c r="A196" s="176"/>
      <c r="B196" s="177"/>
      <c r="C196" s="92"/>
      <c r="D196" s="92"/>
      <c r="E196" s="92"/>
      <c r="F196" s="92"/>
      <c r="G196" s="609"/>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c r="CY196" s="92"/>
      <c r="CZ196" s="92"/>
      <c r="DA196" s="92"/>
      <c r="DB196" s="92"/>
      <c r="DC196" s="92"/>
      <c r="DD196" s="92"/>
      <c r="DE196" s="92"/>
      <c r="DF196" s="92"/>
      <c r="DG196" s="92"/>
      <c r="DH196" s="92"/>
      <c r="DI196" s="92"/>
      <c r="DJ196" s="92"/>
      <c r="DK196" s="92"/>
      <c r="DL196" s="92"/>
      <c r="DM196" s="92"/>
      <c r="DN196" s="92"/>
      <c r="DO196" s="92"/>
      <c r="DP196" s="92"/>
      <c r="DQ196" s="92"/>
      <c r="DR196" s="92"/>
      <c r="DS196" s="92"/>
      <c r="DT196" s="92"/>
      <c r="DU196" s="92"/>
      <c r="DV196" s="92"/>
      <c r="DW196" s="92"/>
      <c r="DX196" s="92"/>
      <c r="DY196" s="92"/>
      <c r="DZ196" s="92"/>
      <c r="EA196" s="92"/>
      <c r="EB196" s="92"/>
      <c r="EC196" s="92"/>
      <c r="ED196" s="92"/>
      <c r="EE196" s="92"/>
      <c r="EF196" s="92"/>
      <c r="EG196" s="92"/>
      <c r="EH196" s="92"/>
      <c r="EI196" s="92"/>
      <c r="EJ196" s="92"/>
      <c r="EK196" s="92"/>
      <c r="EL196" s="92"/>
      <c r="EM196" s="92"/>
      <c r="EN196" s="92"/>
      <c r="EO196" s="92"/>
      <c r="EP196" s="92"/>
      <c r="EQ196" s="92"/>
      <c r="ER196" s="92"/>
      <c r="ES196" s="92"/>
      <c r="ET196" s="92"/>
      <c r="EU196" s="92"/>
      <c r="EV196" s="92"/>
      <c r="EW196" s="92"/>
      <c r="EX196" s="92"/>
      <c r="EY196" s="92"/>
      <c r="EZ196" s="92"/>
      <c r="FA196" s="92"/>
      <c r="FB196" s="92"/>
      <c r="FC196" s="92"/>
      <c r="FD196" s="92"/>
      <c r="FE196" s="92"/>
      <c r="FF196" s="92"/>
      <c r="FG196" s="92"/>
      <c r="FH196" s="92"/>
      <c r="FI196" s="92"/>
      <c r="FJ196" s="92"/>
      <c r="FK196" s="92"/>
      <c r="FL196" s="92"/>
      <c r="FM196" s="92"/>
      <c r="FN196" s="92"/>
      <c r="FO196" s="92"/>
      <c r="FP196" s="92"/>
      <c r="FQ196" s="92"/>
      <c r="FR196" s="92"/>
      <c r="FS196" s="92"/>
      <c r="FT196" s="92"/>
      <c r="FU196" s="92"/>
      <c r="FV196" s="92"/>
      <c r="FW196" s="92"/>
      <c r="FX196" s="92"/>
      <c r="FY196" s="92"/>
      <c r="FZ196" s="92"/>
      <c r="GA196" s="92"/>
      <c r="GB196" s="92"/>
      <c r="GC196" s="92"/>
      <c r="GD196" s="92"/>
      <c r="GE196" s="92"/>
      <c r="GF196" s="92"/>
      <c r="GG196" s="92"/>
      <c r="GH196" s="92"/>
      <c r="GI196" s="92"/>
      <c r="GJ196" s="92"/>
      <c r="GK196" s="92"/>
      <c r="GL196" s="92"/>
      <c r="GM196" s="92"/>
      <c r="GN196" s="92"/>
      <c r="GO196" s="92"/>
      <c r="GP196" s="92"/>
      <c r="GQ196" s="92"/>
      <c r="GR196" s="92"/>
      <c r="GS196" s="92"/>
      <c r="GT196" s="92"/>
      <c r="GU196" s="92"/>
      <c r="GV196" s="92"/>
      <c r="GW196" s="92"/>
      <c r="GX196" s="92"/>
      <c r="GY196" s="92"/>
      <c r="GZ196" s="92"/>
      <c r="HA196" s="92"/>
      <c r="HB196" s="92"/>
      <c r="HC196" s="92"/>
      <c r="HD196" s="92"/>
      <c r="HE196" s="92"/>
      <c r="HF196" s="92"/>
      <c r="HG196" s="92"/>
      <c r="HH196" s="92"/>
      <c r="HI196" s="92"/>
      <c r="HJ196" s="92"/>
      <c r="HK196" s="92"/>
      <c r="HL196" s="92"/>
      <c r="HM196" s="92"/>
      <c r="HN196" s="92"/>
      <c r="HO196" s="92"/>
      <c r="HP196" s="92"/>
      <c r="HQ196" s="92"/>
      <c r="HR196" s="92"/>
      <c r="HS196" s="92"/>
      <c r="HT196" s="92"/>
      <c r="HU196" s="92"/>
      <c r="HV196" s="92"/>
      <c r="HW196" s="92"/>
      <c r="HX196" s="92"/>
      <c r="HY196" s="92"/>
      <c r="HZ196" s="92"/>
      <c r="IA196" s="92"/>
    </row>
    <row r="197" spans="1:235" ht="12.75">
      <c r="A197" s="176"/>
      <c r="B197" s="177"/>
      <c r="C197" s="92"/>
      <c r="D197" s="92"/>
      <c r="E197" s="92"/>
      <c r="F197" s="92"/>
      <c r="G197" s="609"/>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c r="CZ197" s="92"/>
      <c r="DA197" s="92"/>
      <c r="DB197" s="92"/>
      <c r="DC197" s="92"/>
      <c r="DD197" s="92"/>
      <c r="DE197" s="92"/>
      <c r="DF197" s="92"/>
      <c r="DG197" s="92"/>
      <c r="DH197" s="92"/>
      <c r="DI197" s="92"/>
      <c r="DJ197" s="92"/>
      <c r="DK197" s="92"/>
      <c r="DL197" s="92"/>
      <c r="DM197" s="92"/>
      <c r="DN197" s="92"/>
      <c r="DO197" s="92"/>
      <c r="DP197" s="92"/>
      <c r="DQ197" s="92"/>
      <c r="DR197" s="92"/>
      <c r="DS197" s="92"/>
      <c r="DT197" s="92"/>
      <c r="DU197" s="92"/>
      <c r="DV197" s="92"/>
      <c r="DW197" s="92"/>
      <c r="DX197" s="92"/>
      <c r="DY197" s="92"/>
      <c r="DZ197" s="92"/>
      <c r="EA197" s="92"/>
      <c r="EB197" s="92"/>
      <c r="EC197" s="92"/>
      <c r="ED197" s="92"/>
      <c r="EE197" s="92"/>
      <c r="EF197" s="92"/>
      <c r="EG197" s="92"/>
      <c r="EH197" s="92"/>
      <c r="EI197" s="92"/>
      <c r="EJ197" s="92"/>
      <c r="EK197" s="92"/>
      <c r="EL197" s="92"/>
      <c r="EM197" s="92"/>
      <c r="EN197" s="92"/>
      <c r="EO197" s="92"/>
      <c r="EP197" s="92"/>
      <c r="EQ197" s="92"/>
      <c r="ER197" s="92"/>
      <c r="ES197" s="92"/>
      <c r="ET197" s="92"/>
      <c r="EU197" s="92"/>
      <c r="EV197" s="92"/>
      <c r="EW197" s="92"/>
      <c r="EX197" s="92"/>
      <c r="EY197" s="92"/>
      <c r="EZ197" s="92"/>
      <c r="FA197" s="92"/>
      <c r="FB197" s="92"/>
      <c r="FC197" s="92"/>
      <c r="FD197" s="92"/>
      <c r="FE197" s="92"/>
      <c r="FF197" s="92"/>
      <c r="FG197" s="92"/>
      <c r="FH197" s="92"/>
      <c r="FI197" s="92"/>
      <c r="FJ197" s="92"/>
      <c r="FK197" s="92"/>
      <c r="FL197" s="92"/>
      <c r="FM197" s="92"/>
      <c r="FN197" s="92"/>
      <c r="FO197" s="92"/>
      <c r="FP197" s="92"/>
      <c r="FQ197" s="92"/>
      <c r="FR197" s="92"/>
      <c r="FS197" s="92"/>
      <c r="FT197" s="92"/>
      <c r="FU197" s="92"/>
      <c r="FV197" s="92"/>
      <c r="FW197" s="92"/>
      <c r="FX197" s="92"/>
      <c r="FY197" s="92"/>
      <c r="FZ197" s="92"/>
      <c r="GA197" s="92"/>
      <c r="GB197" s="92"/>
      <c r="GC197" s="92"/>
      <c r="GD197" s="92"/>
      <c r="GE197" s="92"/>
      <c r="GF197" s="92"/>
      <c r="GG197" s="92"/>
      <c r="GH197" s="92"/>
      <c r="GI197" s="92"/>
      <c r="GJ197" s="92"/>
      <c r="GK197" s="92"/>
      <c r="GL197" s="92"/>
      <c r="GM197" s="92"/>
      <c r="GN197" s="92"/>
      <c r="GO197" s="92"/>
      <c r="GP197" s="92"/>
      <c r="GQ197" s="92"/>
      <c r="GR197" s="92"/>
      <c r="GS197" s="92"/>
      <c r="GT197" s="92"/>
      <c r="GU197" s="92"/>
      <c r="GV197" s="92"/>
      <c r="GW197" s="92"/>
      <c r="GX197" s="92"/>
      <c r="GY197" s="92"/>
      <c r="GZ197" s="92"/>
      <c r="HA197" s="92"/>
      <c r="HB197" s="92"/>
      <c r="HC197" s="92"/>
      <c r="HD197" s="92"/>
      <c r="HE197" s="92"/>
      <c r="HF197" s="92"/>
      <c r="HG197" s="92"/>
      <c r="HH197" s="92"/>
      <c r="HI197" s="92"/>
      <c r="HJ197" s="92"/>
      <c r="HK197" s="92"/>
      <c r="HL197" s="92"/>
      <c r="HM197" s="92"/>
      <c r="HN197" s="92"/>
      <c r="HO197" s="92"/>
      <c r="HP197" s="92"/>
      <c r="HQ197" s="92"/>
      <c r="HR197" s="92"/>
      <c r="HS197" s="92"/>
      <c r="HT197" s="92"/>
      <c r="HU197" s="92"/>
      <c r="HV197" s="92"/>
      <c r="HW197" s="92"/>
      <c r="HX197" s="92"/>
      <c r="HY197" s="92"/>
      <c r="HZ197" s="92"/>
      <c r="IA197" s="92"/>
    </row>
    <row r="198" spans="1:235" ht="12.75">
      <c r="A198" s="176"/>
      <c r="B198" s="177"/>
      <c r="C198" s="92"/>
      <c r="D198" s="92"/>
      <c r="E198" s="92"/>
      <c r="F198" s="92"/>
      <c r="G198" s="609"/>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c r="CY198" s="92"/>
      <c r="CZ198" s="92"/>
      <c r="DA198" s="92"/>
      <c r="DB198" s="92"/>
      <c r="DC198" s="92"/>
      <c r="DD198" s="92"/>
      <c r="DE198" s="92"/>
      <c r="DF198" s="92"/>
      <c r="DG198" s="92"/>
      <c r="DH198" s="92"/>
      <c r="DI198" s="92"/>
      <c r="DJ198" s="92"/>
      <c r="DK198" s="92"/>
      <c r="DL198" s="92"/>
      <c r="DM198" s="92"/>
      <c r="DN198" s="92"/>
      <c r="DO198" s="92"/>
      <c r="DP198" s="92"/>
      <c r="DQ198" s="92"/>
      <c r="DR198" s="92"/>
      <c r="DS198" s="92"/>
      <c r="DT198" s="92"/>
      <c r="DU198" s="92"/>
      <c r="DV198" s="92"/>
      <c r="DW198" s="92"/>
      <c r="DX198" s="92"/>
      <c r="DY198" s="92"/>
      <c r="DZ198" s="92"/>
      <c r="EA198" s="92"/>
      <c r="EB198" s="92"/>
      <c r="EC198" s="92"/>
      <c r="ED198" s="92"/>
      <c r="EE198" s="92"/>
      <c r="EF198" s="92"/>
      <c r="EG198" s="92"/>
      <c r="EH198" s="92"/>
      <c r="EI198" s="92"/>
      <c r="EJ198" s="92"/>
      <c r="EK198" s="92"/>
      <c r="EL198" s="92"/>
      <c r="EM198" s="92"/>
      <c r="EN198" s="92"/>
      <c r="EO198" s="92"/>
      <c r="EP198" s="92"/>
      <c r="EQ198" s="92"/>
      <c r="ER198" s="92"/>
      <c r="ES198" s="92"/>
      <c r="ET198" s="92"/>
      <c r="EU198" s="92"/>
      <c r="EV198" s="92"/>
      <c r="EW198" s="92"/>
      <c r="EX198" s="92"/>
      <c r="EY198" s="92"/>
      <c r="EZ198" s="92"/>
      <c r="FA198" s="92"/>
      <c r="FB198" s="92"/>
      <c r="FC198" s="92"/>
      <c r="FD198" s="92"/>
      <c r="FE198" s="92"/>
      <c r="FF198" s="92"/>
      <c r="FG198" s="92"/>
      <c r="FH198" s="92"/>
      <c r="FI198" s="92"/>
      <c r="FJ198" s="92"/>
      <c r="FK198" s="92"/>
      <c r="FL198" s="92"/>
      <c r="FM198" s="92"/>
      <c r="FN198" s="92"/>
      <c r="FO198" s="92"/>
      <c r="FP198" s="92"/>
      <c r="FQ198" s="92"/>
      <c r="FR198" s="92"/>
      <c r="FS198" s="92"/>
      <c r="FT198" s="92"/>
      <c r="FU198" s="92"/>
      <c r="FV198" s="92"/>
      <c r="FW198" s="92"/>
      <c r="FX198" s="92"/>
      <c r="FY198" s="92"/>
      <c r="FZ198" s="92"/>
      <c r="GA198" s="92"/>
      <c r="GB198" s="92"/>
      <c r="GC198" s="92"/>
      <c r="GD198" s="92"/>
      <c r="GE198" s="92"/>
      <c r="GF198" s="92"/>
      <c r="GG198" s="92"/>
      <c r="GH198" s="92"/>
      <c r="GI198" s="92"/>
      <c r="GJ198" s="92"/>
      <c r="GK198" s="92"/>
      <c r="GL198" s="92"/>
      <c r="GM198" s="92"/>
      <c r="GN198" s="92"/>
      <c r="GO198" s="92"/>
      <c r="GP198" s="92"/>
      <c r="GQ198" s="92"/>
      <c r="GR198" s="92"/>
      <c r="GS198" s="92"/>
      <c r="GT198" s="92"/>
      <c r="GU198" s="92"/>
      <c r="GV198" s="92"/>
      <c r="GW198" s="92"/>
      <c r="GX198" s="92"/>
      <c r="GY198" s="92"/>
      <c r="GZ198" s="92"/>
      <c r="HA198" s="92"/>
      <c r="HB198" s="92"/>
      <c r="HC198" s="92"/>
      <c r="HD198" s="92"/>
      <c r="HE198" s="92"/>
      <c r="HF198" s="92"/>
      <c r="HG198" s="92"/>
      <c r="HH198" s="92"/>
      <c r="HI198" s="92"/>
      <c r="HJ198" s="92"/>
      <c r="HK198" s="92"/>
      <c r="HL198" s="92"/>
      <c r="HM198" s="92"/>
      <c r="HN198" s="92"/>
      <c r="HO198" s="92"/>
      <c r="HP198" s="92"/>
      <c r="HQ198" s="92"/>
      <c r="HR198" s="92"/>
      <c r="HS198" s="92"/>
      <c r="HT198" s="92"/>
      <c r="HU198" s="92"/>
      <c r="HV198" s="92"/>
      <c r="HW198" s="92"/>
      <c r="HX198" s="92"/>
      <c r="HY198" s="92"/>
      <c r="HZ198" s="92"/>
      <c r="IA198" s="92"/>
    </row>
    <row r="199" spans="1:235" ht="12.75">
      <c r="A199" s="176"/>
      <c r="B199" s="177"/>
      <c r="C199" s="92"/>
      <c r="D199" s="92"/>
      <c r="E199" s="92"/>
      <c r="F199" s="92"/>
      <c r="G199" s="609"/>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c r="CY199" s="92"/>
      <c r="CZ199" s="92"/>
      <c r="DA199" s="92"/>
      <c r="DB199" s="92"/>
      <c r="DC199" s="92"/>
      <c r="DD199" s="92"/>
      <c r="DE199" s="92"/>
      <c r="DF199" s="92"/>
      <c r="DG199" s="92"/>
      <c r="DH199" s="92"/>
      <c r="DI199" s="92"/>
      <c r="DJ199" s="92"/>
      <c r="DK199" s="92"/>
      <c r="DL199" s="92"/>
      <c r="DM199" s="92"/>
      <c r="DN199" s="92"/>
      <c r="DO199" s="92"/>
      <c r="DP199" s="92"/>
      <c r="DQ199" s="92"/>
      <c r="DR199" s="92"/>
      <c r="DS199" s="92"/>
      <c r="DT199" s="92"/>
      <c r="DU199" s="92"/>
      <c r="DV199" s="92"/>
      <c r="DW199" s="92"/>
      <c r="DX199" s="92"/>
      <c r="DY199" s="92"/>
      <c r="DZ199" s="92"/>
      <c r="EA199" s="92"/>
      <c r="EB199" s="92"/>
      <c r="EC199" s="92"/>
      <c r="ED199" s="92"/>
      <c r="EE199" s="92"/>
      <c r="EF199" s="92"/>
      <c r="EG199" s="92"/>
      <c r="EH199" s="92"/>
      <c r="EI199" s="92"/>
      <c r="EJ199" s="92"/>
      <c r="EK199" s="92"/>
      <c r="EL199" s="92"/>
      <c r="EM199" s="92"/>
      <c r="EN199" s="92"/>
      <c r="EO199" s="92"/>
      <c r="EP199" s="92"/>
      <c r="EQ199" s="92"/>
      <c r="ER199" s="92"/>
      <c r="ES199" s="92"/>
      <c r="ET199" s="92"/>
      <c r="EU199" s="92"/>
      <c r="EV199" s="92"/>
      <c r="EW199" s="92"/>
      <c r="EX199" s="92"/>
      <c r="EY199" s="92"/>
      <c r="EZ199" s="92"/>
      <c r="FA199" s="92"/>
      <c r="FB199" s="92"/>
      <c r="FC199" s="92"/>
      <c r="FD199" s="92"/>
      <c r="FE199" s="92"/>
      <c r="FF199" s="92"/>
      <c r="FG199" s="92"/>
      <c r="FH199" s="92"/>
      <c r="FI199" s="92"/>
      <c r="FJ199" s="92"/>
      <c r="FK199" s="92"/>
      <c r="FL199" s="92"/>
      <c r="FM199" s="92"/>
      <c r="FN199" s="92"/>
      <c r="FO199" s="92"/>
      <c r="FP199" s="92"/>
      <c r="FQ199" s="92"/>
      <c r="FR199" s="92"/>
      <c r="FS199" s="92"/>
      <c r="FT199" s="92"/>
      <c r="FU199" s="92"/>
      <c r="FV199" s="92"/>
      <c r="FW199" s="92"/>
      <c r="FX199" s="92"/>
      <c r="FY199" s="92"/>
      <c r="FZ199" s="92"/>
      <c r="GA199" s="92"/>
      <c r="GB199" s="92"/>
      <c r="GC199" s="92"/>
      <c r="GD199" s="92"/>
      <c r="GE199" s="92"/>
      <c r="GF199" s="92"/>
      <c r="GG199" s="92"/>
      <c r="GH199" s="92"/>
      <c r="GI199" s="92"/>
      <c r="GJ199" s="92"/>
      <c r="GK199" s="92"/>
      <c r="GL199" s="92"/>
      <c r="GM199" s="92"/>
      <c r="GN199" s="92"/>
      <c r="GO199" s="92"/>
      <c r="GP199" s="92"/>
      <c r="GQ199" s="92"/>
      <c r="GR199" s="92"/>
      <c r="GS199" s="92"/>
      <c r="GT199" s="92"/>
      <c r="GU199" s="92"/>
      <c r="GV199" s="92"/>
      <c r="GW199" s="92"/>
      <c r="GX199" s="92"/>
      <c r="GY199" s="92"/>
      <c r="GZ199" s="92"/>
      <c r="HA199" s="92"/>
      <c r="HB199" s="92"/>
      <c r="HC199" s="92"/>
      <c r="HD199" s="92"/>
      <c r="HE199" s="92"/>
      <c r="HF199" s="92"/>
      <c r="HG199" s="92"/>
      <c r="HH199" s="92"/>
      <c r="HI199" s="92"/>
      <c r="HJ199" s="92"/>
      <c r="HK199" s="92"/>
      <c r="HL199" s="92"/>
      <c r="HM199" s="92"/>
      <c r="HN199" s="92"/>
      <c r="HO199" s="92"/>
      <c r="HP199" s="92"/>
      <c r="HQ199" s="92"/>
      <c r="HR199" s="92"/>
      <c r="HS199" s="92"/>
      <c r="HT199" s="92"/>
      <c r="HU199" s="92"/>
      <c r="HV199" s="92"/>
      <c r="HW199" s="92"/>
      <c r="HX199" s="92"/>
      <c r="HY199" s="92"/>
      <c r="HZ199" s="92"/>
      <c r="IA199" s="92"/>
    </row>
    <row r="200" spans="1:235" ht="12.75">
      <c r="A200" s="176"/>
      <c r="B200" s="177"/>
      <c r="C200" s="92"/>
      <c r="D200" s="92"/>
      <c r="E200" s="92"/>
      <c r="F200" s="92"/>
      <c r="G200" s="609"/>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c r="DB200" s="92"/>
      <c r="DC200" s="92"/>
      <c r="DD200" s="92"/>
      <c r="DE200" s="92"/>
      <c r="DF200" s="92"/>
      <c r="DG200" s="92"/>
      <c r="DH200" s="92"/>
      <c r="DI200" s="92"/>
      <c r="DJ200" s="92"/>
      <c r="DK200" s="92"/>
      <c r="DL200" s="92"/>
      <c r="DM200" s="92"/>
      <c r="DN200" s="92"/>
      <c r="DO200" s="92"/>
      <c r="DP200" s="92"/>
      <c r="DQ200" s="92"/>
      <c r="DR200" s="92"/>
      <c r="DS200" s="92"/>
      <c r="DT200" s="92"/>
      <c r="DU200" s="92"/>
      <c r="DV200" s="92"/>
      <c r="DW200" s="92"/>
      <c r="DX200" s="92"/>
      <c r="DY200" s="92"/>
      <c r="DZ200" s="92"/>
      <c r="EA200" s="92"/>
      <c r="EB200" s="92"/>
      <c r="EC200" s="92"/>
      <c r="ED200" s="92"/>
      <c r="EE200" s="92"/>
      <c r="EF200" s="92"/>
      <c r="EG200" s="92"/>
      <c r="EH200" s="92"/>
      <c r="EI200" s="92"/>
      <c r="EJ200" s="92"/>
      <c r="EK200" s="92"/>
      <c r="EL200" s="92"/>
      <c r="EM200" s="92"/>
      <c r="EN200" s="92"/>
      <c r="EO200" s="92"/>
      <c r="EP200" s="92"/>
      <c r="EQ200" s="92"/>
      <c r="ER200" s="92"/>
      <c r="ES200" s="92"/>
      <c r="ET200" s="92"/>
      <c r="EU200" s="92"/>
      <c r="EV200" s="92"/>
      <c r="EW200" s="92"/>
      <c r="EX200" s="92"/>
      <c r="EY200" s="92"/>
      <c r="EZ200" s="92"/>
      <c r="FA200" s="92"/>
      <c r="FB200" s="92"/>
      <c r="FC200" s="92"/>
      <c r="FD200" s="92"/>
      <c r="FE200" s="92"/>
      <c r="FF200" s="92"/>
      <c r="FG200" s="92"/>
      <c r="FH200" s="92"/>
      <c r="FI200" s="92"/>
      <c r="FJ200" s="92"/>
      <c r="FK200" s="92"/>
      <c r="FL200" s="92"/>
      <c r="FM200" s="92"/>
      <c r="FN200" s="92"/>
      <c r="FO200" s="92"/>
      <c r="FP200" s="92"/>
      <c r="FQ200" s="92"/>
      <c r="FR200" s="92"/>
      <c r="FS200" s="92"/>
      <c r="FT200" s="92"/>
      <c r="FU200" s="92"/>
      <c r="FV200" s="92"/>
      <c r="FW200" s="92"/>
      <c r="FX200" s="92"/>
      <c r="FY200" s="92"/>
      <c r="FZ200" s="92"/>
      <c r="GA200" s="92"/>
      <c r="GB200" s="92"/>
      <c r="GC200" s="92"/>
      <c r="GD200" s="92"/>
      <c r="GE200" s="92"/>
      <c r="GF200" s="92"/>
      <c r="GG200" s="92"/>
      <c r="GH200" s="92"/>
      <c r="GI200" s="92"/>
      <c r="GJ200" s="92"/>
      <c r="GK200" s="92"/>
      <c r="GL200" s="92"/>
      <c r="GM200" s="92"/>
      <c r="GN200" s="92"/>
      <c r="GO200" s="92"/>
      <c r="GP200" s="92"/>
      <c r="GQ200" s="92"/>
      <c r="GR200" s="92"/>
      <c r="GS200" s="92"/>
      <c r="GT200" s="92"/>
      <c r="GU200" s="92"/>
      <c r="GV200" s="92"/>
      <c r="GW200" s="92"/>
      <c r="GX200" s="92"/>
      <c r="GY200" s="92"/>
      <c r="GZ200" s="92"/>
      <c r="HA200" s="92"/>
      <c r="HB200" s="92"/>
      <c r="HC200" s="92"/>
      <c r="HD200" s="92"/>
      <c r="HE200" s="92"/>
      <c r="HF200" s="92"/>
      <c r="HG200" s="92"/>
      <c r="HH200" s="92"/>
      <c r="HI200" s="92"/>
      <c r="HJ200" s="92"/>
      <c r="HK200" s="92"/>
      <c r="HL200" s="92"/>
      <c r="HM200" s="92"/>
      <c r="HN200" s="92"/>
      <c r="HO200" s="92"/>
      <c r="HP200" s="92"/>
      <c r="HQ200" s="92"/>
      <c r="HR200" s="92"/>
      <c r="HS200" s="92"/>
      <c r="HT200" s="92"/>
      <c r="HU200" s="92"/>
      <c r="HV200" s="92"/>
      <c r="HW200" s="92"/>
      <c r="HX200" s="92"/>
      <c r="HY200" s="92"/>
      <c r="HZ200" s="92"/>
      <c r="IA200" s="92"/>
    </row>
    <row r="201" spans="1:235" ht="12.75">
      <c r="A201" s="176"/>
      <c r="B201" s="177"/>
      <c r="C201" s="92"/>
      <c r="D201" s="92"/>
      <c r="E201" s="92"/>
      <c r="F201" s="92"/>
      <c r="G201" s="609"/>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2"/>
      <c r="CD201" s="92"/>
      <c r="CE201" s="92"/>
      <c r="CF201" s="92"/>
      <c r="CG201" s="92"/>
      <c r="CH201" s="92"/>
      <c r="CI201" s="92"/>
      <c r="CJ201" s="92"/>
      <c r="CK201" s="92"/>
      <c r="CL201" s="92"/>
      <c r="CM201" s="92"/>
      <c r="CN201" s="92"/>
      <c r="CO201" s="92"/>
      <c r="CP201" s="92"/>
      <c r="CQ201" s="92"/>
      <c r="CR201" s="92"/>
      <c r="CS201" s="92"/>
      <c r="CT201" s="92"/>
      <c r="CU201" s="92"/>
      <c r="CV201" s="92"/>
      <c r="CW201" s="92"/>
      <c r="CX201" s="92"/>
      <c r="CY201" s="92"/>
      <c r="CZ201" s="92"/>
      <c r="DA201" s="92"/>
      <c r="DB201" s="92"/>
      <c r="DC201" s="92"/>
      <c r="DD201" s="92"/>
      <c r="DE201" s="92"/>
      <c r="DF201" s="92"/>
      <c r="DG201" s="92"/>
      <c r="DH201" s="92"/>
      <c r="DI201" s="92"/>
      <c r="DJ201" s="92"/>
      <c r="DK201" s="92"/>
      <c r="DL201" s="92"/>
      <c r="DM201" s="92"/>
      <c r="DN201" s="92"/>
      <c r="DO201" s="92"/>
      <c r="DP201" s="92"/>
      <c r="DQ201" s="92"/>
      <c r="DR201" s="92"/>
      <c r="DS201" s="92"/>
      <c r="DT201" s="92"/>
      <c r="DU201" s="92"/>
      <c r="DV201" s="92"/>
      <c r="DW201" s="92"/>
      <c r="DX201" s="92"/>
      <c r="DY201" s="92"/>
      <c r="DZ201" s="92"/>
      <c r="EA201" s="92"/>
      <c r="EB201" s="92"/>
      <c r="EC201" s="92"/>
      <c r="ED201" s="92"/>
      <c r="EE201" s="92"/>
      <c r="EF201" s="92"/>
      <c r="EG201" s="92"/>
      <c r="EH201" s="92"/>
      <c r="EI201" s="92"/>
      <c r="EJ201" s="92"/>
      <c r="EK201" s="92"/>
      <c r="EL201" s="92"/>
      <c r="EM201" s="92"/>
      <c r="EN201" s="92"/>
      <c r="EO201" s="92"/>
      <c r="EP201" s="92"/>
      <c r="EQ201" s="92"/>
      <c r="ER201" s="92"/>
      <c r="ES201" s="92"/>
      <c r="ET201" s="92"/>
      <c r="EU201" s="92"/>
      <c r="EV201" s="92"/>
      <c r="EW201" s="92"/>
      <c r="EX201" s="92"/>
      <c r="EY201" s="92"/>
      <c r="EZ201" s="92"/>
      <c r="FA201" s="92"/>
      <c r="FB201" s="92"/>
      <c r="FC201" s="92"/>
      <c r="FD201" s="92"/>
      <c r="FE201" s="92"/>
      <c r="FF201" s="92"/>
      <c r="FG201" s="92"/>
      <c r="FH201" s="92"/>
      <c r="FI201" s="92"/>
      <c r="FJ201" s="92"/>
      <c r="FK201" s="92"/>
      <c r="FL201" s="92"/>
      <c r="FM201" s="92"/>
      <c r="FN201" s="92"/>
      <c r="FO201" s="92"/>
      <c r="FP201" s="92"/>
      <c r="FQ201" s="92"/>
      <c r="FR201" s="92"/>
      <c r="FS201" s="92"/>
      <c r="FT201" s="92"/>
      <c r="FU201" s="92"/>
      <c r="FV201" s="92"/>
      <c r="FW201" s="92"/>
      <c r="FX201" s="92"/>
      <c r="FY201" s="92"/>
      <c r="FZ201" s="92"/>
      <c r="GA201" s="92"/>
      <c r="GB201" s="92"/>
      <c r="GC201" s="92"/>
      <c r="GD201" s="92"/>
      <c r="GE201" s="92"/>
      <c r="GF201" s="92"/>
      <c r="GG201" s="92"/>
      <c r="GH201" s="92"/>
      <c r="GI201" s="92"/>
      <c r="GJ201" s="92"/>
      <c r="GK201" s="92"/>
      <c r="GL201" s="92"/>
      <c r="GM201" s="92"/>
      <c r="GN201" s="92"/>
      <c r="GO201" s="92"/>
      <c r="GP201" s="92"/>
      <c r="GQ201" s="92"/>
      <c r="GR201" s="92"/>
      <c r="GS201" s="92"/>
      <c r="GT201" s="92"/>
      <c r="GU201" s="92"/>
      <c r="GV201" s="92"/>
      <c r="GW201" s="92"/>
      <c r="GX201" s="92"/>
      <c r="GY201" s="92"/>
      <c r="GZ201" s="92"/>
      <c r="HA201" s="92"/>
      <c r="HB201" s="92"/>
      <c r="HC201" s="92"/>
      <c r="HD201" s="92"/>
      <c r="HE201" s="92"/>
      <c r="HF201" s="92"/>
      <c r="HG201" s="92"/>
      <c r="HH201" s="92"/>
      <c r="HI201" s="92"/>
      <c r="HJ201" s="92"/>
      <c r="HK201" s="92"/>
      <c r="HL201" s="92"/>
      <c r="HM201" s="92"/>
      <c r="HN201" s="92"/>
      <c r="HO201" s="92"/>
      <c r="HP201" s="92"/>
      <c r="HQ201" s="92"/>
      <c r="HR201" s="92"/>
      <c r="HS201" s="92"/>
      <c r="HT201" s="92"/>
      <c r="HU201" s="92"/>
      <c r="HV201" s="92"/>
      <c r="HW201" s="92"/>
      <c r="HX201" s="92"/>
      <c r="HY201" s="92"/>
      <c r="HZ201" s="92"/>
      <c r="IA201" s="92"/>
    </row>
    <row r="202" spans="1:235" ht="12.75">
      <c r="A202" s="176"/>
      <c r="B202" s="177"/>
      <c r="C202" s="92"/>
      <c r="D202" s="92"/>
      <c r="E202" s="92"/>
      <c r="F202" s="92"/>
      <c r="G202" s="609"/>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c r="CY202" s="92"/>
      <c r="CZ202" s="92"/>
      <c r="DA202" s="92"/>
      <c r="DB202" s="92"/>
      <c r="DC202" s="92"/>
      <c r="DD202" s="92"/>
      <c r="DE202" s="92"/>
      <c r="DF202" s="92"/>
      <c r="DG202" s="92"/>
      <c r="DH202" s="92"/>
      <c r="DI202" s="92"/>
      <c r="DJ202" s="92"/>
      <c r="DK202" s="92"/>
      <c r="DL202" s="92"/>
      <c r="DM202" s="92"/>
      <c r="DN202" s="92"/>
      <c r="DO202" s="92"/>
      <c r="DP202" s="92"/>
      <c r="DQ202" s="92"/>
      <c r="DR202" s="92"/>
      <c r="DS202" s="92"/>
      <c r="DT202" s="92"/>
      <c r="DU202" s="92"/>
      <c r="DV202" s="92"/>
      <c r="DW202" s="92"/>
      <c r="DX202" s="92"/>
      <c r="DY202" s="92"/>
      <c r="DZ202" s="92"/>
      <c r="EA202" s="92"/>
      <c r="EB202" s="92"/>
      <c r="EC202" s="92"/>
      <c r="ED202" s="92"/>
      <c r="EE202" s="92"/>
      <c r="EF202" s="92"/>
      <c r="EG202" s="92"/>
      <c r="EH202" s="92"/>
      <c r="EI202" s="92"/>
      <c r="EJ202" s="92"/>
      <c r="EK202" s="92"/>
      <c r="EL202" s="92"/>
      <c r="EM202" s="92"/>
      <c r="EN202" s="92"/>
      <c r="EO202" s="92"/>
      <c r="EP202" s="92"/>
      <c r="EQ202" s="92"/>
      <c r="ER202" s="92"/>
      <c r="ES202" s="92"/>
      <c r="ET202" s="92"/>
      <c r="EU202" s="92"/>
      <c r="EV202" s="92"/>
      <c r="EW202" s="92"/>
      <c r="EX202" s="92"/>
      <c r="EY202" s="92"/>
      <c r="EZ202" s="92"/>
      <c r="FA202" s="92"/>
      <c r="FB202" s="92"/>
      <c r="FC202" s="92"/>
      <c r="FD202" s="92"/>
      <c r="FE202" s="92"/>
      <c r="FF202" s="92"/>
      <c r="FG202" s="92"/>
      <c r="FH202" s="92"/>
      <c r="FI202" s="92"/>
      <c r="FJ202" s="92"/>
      <c r="FK202" s="92"/>
      <c r="FL202" s="92"/>
      <c r="FM202" s="92"/>
      <c r="FN202" s="92"/>
      <c r="FO202" s="92"/>
      <c r="FP202" s="92"/>
      <c r="FQ202" s="92"/>
      <c r="FR202" s="92"/>
      <c r="FS202" s="92"/>
      <c r="FT202" s="92"/>
      <c r="FU202" s="92"/>
      <c r="FV202" s="92"/>
      <c r="FW202" s="92"/>
      <c r="FX202" s="92"/>
      <c r="FY202" s="92"/>
      <c r="FZ202" s="92"/>
      <c r="GA202" s="92"/>
      <c r="GB202" s="92"/>
      <c r="GC202" s="92"/>
      <c r="GD202" s="92"/>
      <c r="GE202" s="92"/>
      <c r="GF202" s="92"/>
      <c r="GG202" s="92"/>
      <c r="GH202" s="92"/>
      <c r="GI202" s="92"/>
      <c r="GJ202" s="92"/>
      <c r="GK202" s="92"/>
      <c r="GL202" s="92"/>
      <c r="GM202" s="92"/>
      <c r="GN202" s="92"/>
      <c r="GO202" s="92"/>
      <c r="GP202" s="92"/>
      <c r="GQ202" s="92"/>
      <c r="GR202" s="92"/>
      <c r="GS202" s="92"/>
      <c r="GT202" s="92"/>
      <c r="GU202" s="92"/>
      <c r="GV202" s="92"/>
      <c r="GW202" s="92"/>
      <c r="GX202" s="92"/>
      <c r="GY202" s="92"/>
      <c r="GZ202" s="92"/>
      <c r="HA202" s="92"/>
      <c r="HB202" s="92"/>
      <c r="HC202" s="92"/>
      <c r="HD202" s="92"/>
      <c r="HE202" s="92"/>
      <c r="HF202" s="92"/>
      <c r="HG202" s="92"/>
      <c r="HH202" s="92"/>
      <c r="HI202" s="92"/>
      <c r="HJ202" s="92"/>
      <c r="HK202" s="92"/>
      <c r="HL202" s="92"/>
      <c r="HM202" s="92"/>
      <c r="HN202" s="92"/>
      <c r="HO202" s="92"/>
      <c r="HP202" s="92"/>
      <c r="HQ202" s="92"/>
      <c r="HR202" s="92"/>
      <c r="HS202" s="92"/>
      <c r="HT202" s="92"/>
      <c r="HU202" s="92"/>
      <c r="HV202" s="92"/>
      <c r="HW202" s="92"/>
      <c r="HX202" s="92"/>
      <c r="HY202" s="92"/>
      <c r="HZ202" s="92"/>
      <c r="IA202" s="92"/>
    </row>
    <row r="203" spans="1:235" ht="12.75">
      <c r="A203" s="176"/>
      <c r="B203" s="177"/>
      <c r="C203" s="92"/>
      <c r="D203" s="92"/>
      <c r="E203" s="92"/>
      <c r="F203" s="92"/>
      <c r="G203" s="609"/>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c r="CY203" s="92"/>
      <c r="CZ203" s="92"/>
      <c r="DA203" s="92"/>
      <c r="DB203" s="92"/>
      <c r="DC203" s="92"/>
      <c r="DD203" s="92"/>
      <c r="DE203" s="92"/>
      <c r="DF203" s="92"/>
      <c r="DG203" s="92"/>
      <c r="DH203" s="92"/>
      <c r="DI203" s="92"/>
      <c r="DJ203" s="92"/>
      <c r="DK203" s="92"/>
      <c r="DL203" s="92"/>
      <c r="DM203" s="92"/>
      <c r="DN203" s="92"/>
      <c r="DO203" s="92"/>
      <c r="DP203" s="92"/>
      <c r="DQ203" s="92"/>
      <c r="DR203" s="92"/>
      <c r="DS203" s="92"/>
      <c r="DT203" s="92"/>
      <c r="DU203" s="92"/>
      <c r="DV203" s="92"/>
      <c r="DW203" s="92"/>
      <c r="DX203" s="92"/>
      <c r="DY203" s="92"/>
      <c r="DZ203" s="92"/>
      <c r="EA203" s="92"/>
      <c r="EB203" s="92"/>
      <c r="EC203" s="92"/>
      <c r="ED203" s="92"/>
      <c r="EE203" s="92"/>
      <c r="EF203" s="92"/>
      <c r="EG203" s="92"/>
      <c r="EH203" s="92"/>
      <c r="EI203" s="92"/>
      <c r="EJ203" s="92"/>
      <c r="EK203" s="92"/>
      <c r="EL203" s="92"/>
      <c r="EM203" s="92"/>
      <c r="EN203" s="92"/>
      <c r="EO203" s="92"/>
      <c r="EP203" s="92"/>
      <c r="EQ203" s="92"/>
      <c r="ER203" s="92"/>
      <c r="ES203" s="92"/>
      <c r="ET203" s="92"/>
      <c r="EU203" s="92"/>
      <c r="EV203" s="92"/>
      <c r="EW203" s="92"/>
      <c r="EX203" s="92"/>
      <c r="EY203" s="92"/>
      <c r="EZ203" s="92"/>
      <c r="FA203" s="92"/>
      <c r="FB203" s="92"/>
      <c r="FC203" s="92"/>
      <c r="FD203" s="92"/>
      <c r="FE203" s="92"/>
      <c r="FF203" s="92"/>
      <c r="FG203" s="92"/>
      <c r="FH203" s="92"/>
      <c r="FI203" s="92"/>
      <c r="FJ203" s="92"/>
      <c r="FK203" s="92"/>
      <c r="FL203" s="92"/>
      <c r="FM203" s="92"/>
      <c r="FN203" s="92"/>
      <c r="FO203" s="92"/>
      <c r="FP203" s="92"/>
      <c r="FQ203" s="92"/>
      <c r="FR203" s="92"/>
      <c r="FS203" s="92"/>
      <c r="FT203" s="92"/>
      <c r="FU203" s="92"/>
      <c r="FV203" s="92"/>
      <c r="FW203" s="92"/>
      <c r="FX203" s="92"/>
      <c r="FY203" s="92"/>
      <c r="FZ203" s="92"/>
      <c r="GA203" s="92"/>
      <c r="GB203" s="92"/>
      <c r="GC203" s="92"/>
      <c r="GD203" s="92"/>
      <c r="GE203" s="92"/>
      <c r="GF203" s="92"/>
      <c r="GG203" s="92"/>
      <c r="GH203" s="92"/>
      <c r="GI203" s="92"/>
      <c r="GJ203" s="92"/>
      <c r="GK203" s="92"/>
      <c r="GL203" s="92"/>
      <c r="GM203" s="92"/>
      <c r="GN203" s="92"/>
      <c r="GO203" s="92"/>
      <c r="GP203" s="92"/>
      <c r="GQ203" s="92"/>
      <c r="GR203" s="92"/>
      <c r="GS203" s="92"/>
      <c r="GT203" s="92"/>
      <c r="GU203" s="92"/>
      <c r="GV203" s="92"/>
      <c r="GW203" s="92"/>
      <c r="GX203" s="92"/>
      <c r="GY203" s="92"/>
      <c r="GZ203" s="92"/>
      <c r="HA203" s="92"/>
      <c r="HB203" s="92"/>
      <c r="HC203" s="92"/>
      <c r="HD203" s="92"/>
      <c r="HE203" s="92"/>
      <c r="HF203" s="92"/>
      <c r="HG203" s="92"/>
      <c r="HH203" s="92"/>
      <c r="HI203" s="92"/>
      <c r="HJ203" s="92"/>
      <c r="HK203" s="92"/>
      <c r="HL203" s="92"/>
      <c r="HM203" s="92"/>
      <c r="HN203" s="92"/>
      <c r="HO203" s="92"/>
      <c r="HP203" s="92"/>
      <c r="HQ203" s="92"/>
      <c r="HR203" s="92"/>
      <c r="HS203" s="92"/>
      <c r="HT203" s="92"/>
      <c r="HU203" s="92"/>
      <c r="HV203" s="92"/>
      <c r="HW203" s="92"/>
      <c r="HX203" s="92"/>
      <c r="HY203" s="92"/>
      <c r="HZ203" s="92"/>
      <c r="IA203" s="92"/>
    </row>
    <row r="204" spans="1:235" ht="12.75">
      <c r="A204" s="176"/>
      <c r="B204" s="177"/>
      <c r="C204" s="92"/>
      <c r="D204" s="92"/>
      <c r="E204" s="92"/>
      <c r="F204" s="92"/>
      <c r="G204" s="609"/>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92"/>
      <c r="CF204" s="92"/>
      <c r="CG204" s="92"/>
      <c r="CH204" s="92"/>
      <c r="CI204" s="92"/>
      <c r="CJ204" s="92"/>
      <c r="CK204" s="92"/>
      <c r="CL204" s="92"/>
      <c r="CM204" s="92"/>
      <c r="CN204" s="92"/>
      <c r="CO204" s="92"/>
      <c r="CP204" s="92"/>
      <c r="CQ204" s="92"/>
      <c r="CR204" s="92"/>
      <c r="CS204" s="92"/>
      <c r="CT204" s="92"/>
      <c r="CU204" s="92"/>
      <c r="CV204" s="92"/>
      <c r="CW204" s="92"/>
      <c r="CX204" s="92"/>
      <c r="CY204" s="92"/>
      <c r="CZ204" s="92"/>
      <c r="DA204" s="92"/>
      <c r="DB204" s="92"/>
      <c r="DC204" s="92"/>
      <c r="DD204" s="92"/>
      <c r="DE204" s="92"/>
      <c r="DF204" s="92"/>
      <c r="DG204" s="92"/>
      <c r="DH204" s="92"/>
      <c r="DI204" s="92"/>
      <c r="DJ204" s="92"/>
      <c r="DK204" s="92"/>
      <c r="DL204" s="92"/>
      <c r="DM204" s="92"/>
      <c r="DN204" s="92"/>
      <c r="DO204" s="92"/>
      <c r="DP204" s="92"/>
      <c r="DQ204" s="92"/>
      <c r="DR204" s="92"/>
      <c r="DS204" s="92"/>
      <c r="DT204" s="92"/>
      <c r="DU204" s="92"/>
      <c r="DV204" s="92"/>
      <c r="DW204" s="92"/>
      <c r="DX204" s="92"/>
      <c r="DY204" s="92"/>
      <c r="DZ204" s="92"/>
      <c r="EA204" s="92"/>
      <c r="EB204" s="92"/>
      <c r="EC204" s="92"/>
      <c r="ED204" s="92"/>
      <c r="EE204" s="92"/>
      <c r="EF204" s="92"/>
      <c r="EG204" s="92"/>
      <c r="EH204" s="92"/>
      <c r="EI204" s="92"/>
      <c r="EJ204" s="92"/>
      <c r="EK204" s="92"/>
      <c r="EL204" s="92"/>
      <c r="EM204" s="92"/>
      <c r="EN204" s="92"/>
      <c r="EO204" s="92"/>
      <c r="EP204" s="92"/>
      <c r="EQ204" s="92"/>
      <c r="ER204" s="92"/>
      <c r="ES204" s="92"/>
      <c r="ET204" s="92"/>
      <c r="EU204" s="92"/>
      <c r="EV204" s="92"/>
      <c r="EW204" s="92"/>
      <c r="EX204" s="92"/>
      <c r="EY204" s="92"/>
      <c r="EZ204" s="92"/>
      <c r="FA204" s="92"/>
      <c r="FB204" s="92"/>
      <c r="FC204" s="92"/>
      <c r="FD204" s="92"/>
      <c r="FE204" s="92"/>
      <c r="FF204" s="92"/>
      <c r="FG204" s="92"/>
      <c r="FH204" s="92"/>
      <c r="FI204" s="92"/>
      <c r="FJ204" s="92"/>
      <c r="FK204" s="92"/>
      <c r="FL204" s="92"/>
      <c r="FM204" s="92"/>
      <c r="FN204" s="92"/>
      <c r="FO204" s="92"/>
      <c r="FP204" s="92"/>
      <c r="FQ204" s="92"/>
      <c r="FR204" s="92"/>
      <c r="FS204" s="92"/>
      <c r="FT204" s="92"/>
      <c r="FU204" s="92"/>
      <c r="FV204" s="92"/>
      <c r="FW204" s="92"/>
      <c r="FX204" s="92"/>
      <c r="FY204" s="92"/>
      <c r="FZ204" s="92"/>
      <c r="GA204" s="92"/>
      <c r="GB204" s="92"/>
      <c r="GC204" s="92"/>
      <c r="GD204" s="92"/>
      <c r="GE204" s="92"/>
      <c r="GF204" s="92"/>
      <c r="GG204" s="92"/>
      <c r="GH204" s="92"/>
      <c r="GI204" s="92"/>
      <c r="GJ204" s="92"/>
      <c r="GK204" s="92"/>
      <c r="GL204" s="92"/>
      <c r="GM204" s="92"/>
      <c r="GN204" s="92"/>
      <c r="GO204" s="92"/>
      <c r="GP204" s="92"/>
      <c r="GQ204" s="92"/>
      <c r="GR204" s="92"/>
      <c r="GS204" s="92"/>
      <c r="GT204" s="92"/>
      <c r="GU204" s="92"/>
      <c r="GV204" s="92"/>
      <c r="GW204" s="92"/>
      <c r="GX204" s="92"/>
      <c r="GY204" s="92"/>
      <c r="GZ204" s="92"/>
      <c r="HA204" s="92"/>
      <c r="HB204" s="92"/>
      <c r="HC204" s="92"/>
      <c r="HD204" s="92"/>
      <c r="HE204" s="92"/>
      <c r="HF204" s="92"/>
      <c r="HG204" s="92"/>
      <c r="HH204" s="92"/>
      <c r="HI204" s="92"/>
      <c r="HJ204" s="92"/>
      <c r="HK204" s="92"/>
      <c r="HL204" s="92"/>
      <c r="HM204" s="92"/>
      <c r="HN204" s="92"/>
      <c r="HO204" s="92"/>
      <c r="HP204" s="92"/>
      <c r="HQ204" s="92"/>
      <c r="HR204" s="92"/>
      <c r="HS204" s="92"/>
      <c r="HT204" s="92"/>
      <c r="HU204" s="92"/>
      <c r="HV204" s="92"/>
      <c r="HW204" s="92"/>
      <c r="HX204" s="92"/>
      <c r="HY204" s="92"/>
      <c r="HZ204" s="92"/>
      <c r="IA204" s="92"/>
    </row>
    <row r="205" spans="1:235" ht="12.75">
      <c r="A205" s="176"/>
      <c r="B205" s="177"/>
      <c r="C205" s="92"/>
      <c r="D205" s="92"/>
      <c r="E205" s="92"/>
      <c r="F205" s="92"/>
      <c r="G205" s="609"/>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c r="CD205" s="92"/>
      <c r="CE205" s="92"/>
      <c r="CF205" s="92"/>
      <c r="CG205" s="92"/>
      <c r="CH205" s="92"/>
      <c r="CI205" s="92"/>
      <c r="CJ205" s="92"/>
      <c r="CK205" s="92"/>
      <c r="CL205" s="92"/>
      <c r="CM205" s="92"/>
      <c r="CN205" s="92"/>
      <c r="CO205" s="92"/>
      <c r="CP205" s="92"/>
      <c r="CQ205" s="92"/>
      <c r="CR205" s="92"/>
      <c r="CS205" s="92"/>
      <c r="CT205" s="92"/>
      <c r="CU205" s="92"/>
      <c r="CV205" s="92"/>
      <c r="CW205" s="92"/>
      <c r="CX205" s="92"/>
      <c r="CY205" s="92"/>
      <c r="CZ205" s="92"/>
      <c r="DA205" s="92"/>
      <c r="DB205" s="92"/>
      <c r="DC205" s="92"/>
      <c r="DD205" s="92"/>
      <c r="DE205" s="92"/>
      <c r="DF205" s="92"/>
      <c r="DG205" s="92"/>
      <c r="DH205" s="92"/>
      <c r="DI205" s="92"/>
      <c r="DJ205" s="92"/>
      <c r="DK205" s="92"/>
      <c r="DL205" s="92"/>
      <c r="DM205" s="92"/>
      <c r="DN205" s="92"/>
      <c r="DO205" s="92"/>
      <c r="DP205" s="92"/>
      <c r="DQ205" s="92"/>
      <c r="DR205" s="92"/>
      <c r="DS205" s="92"/>
      <c r="DT205" s="92"/>
      <c r="DU205" s="92"/>
      <c r="DV205" s="92"/>
      <c r="DW205" s="92"/>
      <c r="DX205" s="92"/>
      <c r="DY205" s="92"/>
      <c r="DZ205" s="92"/>
      <c r="EA205" s="92"/>
      <c r="EB205" s="92"/>
      <c r="EC205" s="92"/>
      <c r="ED205" s="92"/>
      <c r="EE205" s="92"/>
      <c r="EF205" s="92"/>
      <c r="EG205" s="92"/>
      <c r="EH205" s="92"/>
      <c r="EI205" s="92"/>
      <c r="EJ205" s="92"/>
      <c r="EK205" s="92"/>
      <c r="EL205" s="92"/>
      <c r="EM205" s="92"/>
      <c r="EN205" s="92"/>
      <c r="EO205" s="92"/>
      <c r="EP205" s="92"/>
      <c r="EQ205" s="92"/>
      <c r="ER205" s="92"/>
      <c r="ES205" s="92"/>
      <c r="ET205" s="92"/>
      <c r="EU205" s="92"/>
      <c r="EV205" s="92"/>
      <c r="EW205" s="92"/>
      <c r="EX205" s="92"/>
      <c r="EY205" s="92"/>
      <c r="EZ205" s="92"/>
      <c r="FA205" s="92"/>
      <c r="FB205" s="92"/>
      <c r="FC205" s="92"/>
      <c r="FD205" s="92"/>
      <c r="FE205" s="92"/>
      <c r="FF205" s="92"/>
      <c r="FG205" s="92"/>
      <c r="FH205" s="92"/>
      <c r="FI205" s="92"/>
      <c r="FJ205" s="92"/>
      <c r="FK205" s="92"/>
      <c r="FL205" s="92"/>
      <c r="FM205" s="92"/>
      <c r="FN205" s="92"/>
      <c r="FO205" s="92"/>
      <c r="FP205" s="92"/>
      <c r="FQ205" s="92"/>
      <c r="FR205" s="92"/>
      <c r="FS205" s="92"/>
      <c r="FT205" s="92"/>
      <c r="FU205" s="92"/>
      <c r="FV205" s="92"/>
      <c r="FW205" s="92"/>
      <c r="FX205" s="92"/>
      <c r="FY205" s="92"/>
      <c r="FZ205" s="92"/>
      <c r="GA205" s="92"/>
      <c r="GB205" s="92"/>
      <c r="GC205" s="92"/>
      <c r="GD205" s="92"/>
      <c r="GE205" s="92"/>
      <c r="GF205" s="92"/>
      <c r="GG205" s="92"/>
      <c r="GH205" s="92"/>
      <c r="GI205" s="92"/>
      <c r="GJ205" s="92"/>
      <c r="GK205" s="92"/>
      <c r="GL205" s="92"/>
      <c r="GM205" s="92"/>
      <c r="GN205" s="92"/>
      <c r="GO205" s="92"/>
      <c r="GP205" s="92"/>
      <c r="GQ205" s="92"/>
      <c r="GR205" s="92"/>
      <c r="GS205" s="92"/>
      <c r="GT205" s="92"/>
      <c r="GU205" s="92"/>
      <c r="GV205" s="92"/>
      <c r="GW205" s="92"/>
      <c r="GX205" s="92"/>
      <c r="GY205" s="92"/>
      <c r="GZ205" s="92"/>
      <c r="HA205" s="92"/>
      <c r="HB205" s="92"/>
      <c r="HC205" s="92"/>
      <c r="HD205" s="92"/>
      <c r="HE205" s="92"/>
      <c r="HF205" s="92"/>
      <c r="HG205" s="92"/>
      <c r="HH205" s="92"/>
      <c r="HI205" s="92"/>
      <c r="HJ205" s="92"/>
      <c r="HK205" s="92"/>
      <c r="HL205" s="92"/>
      <c r="HM205" s="92"/>
      <c r="HN205" s="92"/>
      <c r="HO205" s="92"/>
      <c r="HP205" s="92"/>
      <c r="HQ205" s="92"/>
      <c r="HR205" s="92"/>
      <c r="HS205" s="92"/>
      <c r="HT205" s="92"/>
      <c r="HU205" s="92"/>
      <c r="HV205" s="92"/>
      <c r="HW205" s="92"/>
      <c r="HX205" s="92"/>
      <c r="HY205" s="92"/>
      <c r="HZ205" s="92"/>
      <c r="IA205" s="92"/>
    </row>
    <row r="206" spans="1:235" ht="12.75">
      <c r="A206" s="176"/>
      <c r="B206" s="177"/>
      <c r="C206" s="92"/>
      <c r="D206" s="92"/>
      <c r="E206" s="92"/>
      <c r="F206" s="92"/>
      <c r="G206" s="609"/>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c r="CD206" s="92"/>
      <c r="CE206" s="92"/>
      <c r="CF206" s="92"/>
      <c r="CG206" s="92"/>
      <c r="CH206" s="92"/>
      <c r="CI206" s="92"/>
      <c r="CJ206" s="92"/>
      <c r="CK206" s="92"/>
      <c r="CL206" s="92"/>
      <c r="CM206" s="92"/>
      <c r="CN206" s="92"/>
      <c r="CO206" s="92"/>
      <c r="CP206" s="92"/>
      <c r="CQ206" s="92"/>
      <c r="CR206" s="92"/>
      <c r="CS206" s="92"/>
      <c r="CT206" s="92"/>
      <c r="CU206" s="92"/>
      <c r="CV206" s="92"/>
      <c r="CW206" s="92"/>
      <c r="CX206" s="92"/>
      <c r="CY206" s="92"/>
      <c r="CZ206" s="92"/>
      <c r="DA206" s="92"/>
      <c r="DB206" s="92"/>
      <c r="DC206" s="92"/>
      <c r="DD206" s="92"/>
      <c r="DE206" s="92"/>
      <c r="DF206" s="92"/>
      <c r="DG206" s="92"/>
      <c r="DH206" s="92"/>
      <c r="DI206" s="92"/>
      <c r="DJ206" s="92"/>
      <c r="DK206" s="92"/>
      <c r="DL206" s="92"/>
      <c r="DM206" s="92"/>
      <c r="DN206" s="92"/>
      <c r="DO206" s="92"/>
      <c r="DP206" s="92"/>
      <c r="DQ206" s="92"/>
      <c r="DR206" s="92"/>
      <c r="DS206" s="92"/>
      <c r="DT206" s="92"/>
      <c r="DU206" s="92"/>
      <c r="DV206" s="92"/>
      <c r="DW206" s="92"/>
      <c r="DX206" s="92"/>
      <c r="DY206" s="92"/>
      <c r="DZ206" s="92"/>
      <c r="EA206" s="92"/>
      <c r="EB206" s="92"/>
      <c r="EC206" s="92"/>
      <c r="ED206" s="92"/>
      <c r="EE206" s="92"/>
      <c r="EF206" s="92"/>
      <c r="EG206" s="92"/>
      <c r="EH206" s="92"/>
      <c r="EI206" s="92"/>
      <c r="EJ206" s="92"/>
      <c r="EK206" s="92"/>
      <c r="EL206" s="92"/>
      <c r="EM206" s="92"/>
      <c r="EN206" s="92"/>
      <c r="EO206" s="92"/>
      <c r="EP206" s="92"/>
      <c r="EQ206" s="92"/>
      <c r="ER206" s="92"/>
      <c r="ES206" s="92"/>
      <c r="ET206" s="92"/>
      <c r="EU206" s="92"/>
      <c r="EV206" s="92"/>
      <c r="EW206" s="92"/>
      <c r="EX206" s="92"/>
      <c r="EY206" s="92"/>
      <c r="EZ206" s="92"/>
      <c r="FA206" s="92"/>
      <c r="FB206" s="92"/>
      <c r="FC206" s="92"/>
      <c r="FD206" s="92"/>
      <c r="FE206" s="92"/>
      <c r="FF206" s="92"/>
      <c r="FG206" s="92"/>
      <c r="FH206" s="92"/>
      <c r="FI206" s="92"/>
      <c r="FJ206" s="92"/>
      <c r="FK206" s="92"/>
      <c r="FL206" s="92"/>
      <c r="FM206" s="92"/>
      <c r="FN206" s="92"/>
      <c r="FO206" s="92"/>
      <c r="FP206" s="92"/>
      <c r="FQ206" s="92"/>
      <c r="FR206" s="92"/>
      <c r="FS206" s="92"/>
      <c r="FT206" s="92"/>
      <c r="FU206" s="92"/>
      <c r="FV206" s="92"/>
      <c r="FW206" s="92"/>
      <c r="FX206" s="92"/>
      <c r="FY206" s="92"/>
      <c r="FZ206" s="92"/>
      <c r="GA206" s="92"/>
      <c r="GB206" s="92"/>
      <c r="GC206" s="92"/>
      <c r="GD206" s="92"/>
      <c r="GE206" s="92"/>
      <c r="GF206" s="92"/>
      <c r="GG206" s="92"/>
      <c r="GH206" s="92"/>
      <c r="GI206" s="92"/>
      <c r="GJ206" s="92"/>
      <c r="GK206" s="92"/>
      <c r="GL206" s="92"/>
      <c r="GM206" s="92"/>
      <c r="GN206" s="92"/>
      <c r="GO206" s="92"/>
      <c r="GP206" s="92"/>
      <c r="GQ206" s="92"/>
      <c r="GR206" s="92"/>
      <c r="GS206" s="92"/>
      <c r="GT206" s="92"/>
      <c r="GU206" s="92"/>
      <c r="GV206" s="92"/>
      <c r="GW206" s="92"/>
      <c r="GX206" s="92"/>
      <c r="GY206" s="92"/>
      <c r="GZ206" s="92"/>
      <c r="HA206" s="92"/>
      <c r="HB206" s="92"/>
      <c r="HC206" s="92"/>
      <c r="HD206" s="92"/>
      <c r="HE206" s="92"/>
      <c r="HF206" s="92"/>
      <c r="HG206" s="92"/>
      <c r="HH206" s="92"/>
      <c r="HI206" s="92"/>
      <c r="HJ206" s="92"/>
      <c r="HK206" s="92"/>
      <c r="HL206" s="92"/>
      <c r="HM206" s="92"/>
      <c r="HN206" s="92"/>
      <c r="HO206" s="92"/>
      <c r="HP206" s="92"/>
      <c r="HQ206" s="92"/>
      <c r="HR206" s="92"/>
      <c r="HS206" s="92"/>
      <c r="HT206" s="92"/>
      <c r="HU206" s="92"/>
      <c r="HV206" s="92"/>
      <c r="HW206" s="92"/>
      <c r="HX206" s="92"/>
      <c r="HY206" s="92"/>
      <c r="HZ206" s="92"/>
      <c r="IA206" s="92"/>
    </row>
    <row r="207" spans="1:235" ht="12.75">
      <c r="A207" s="176"/>
      <c r="B207" s="177"/>
      <c r="C207" s="92"/>
      <c r="D207" s="92"/>
      <c r="E207" s="92"/>
      <c r="F207" s="92"/>
      <c r="G207" s="609"/>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c r="CE207" s="92"/>
      <c r="CF207" s="92"/>
      <c r="CG207" s="92"/>
      <c r="CH207" s="92"/>
      <c r="CI207" s="92"/>
      <c r="CJ207" s="92"/>
      <c r="CK207" s="92"/>
      <c r="CL207" s="92"/>
      <c r="CM207" s="92"/>
      <c r="CN207" s="92"/>
      <c r="CO207" s="92"/>
      <c r="CP207" s="92"/>
      <c r="CQ207" s="92"/>
      <c r="CR207" s="92"/>
      <c r="CS207" s="92"/>
      <c r="CT207" s="92"/>
      <c r="CU207" s="92"/>
      <c r="CV207" s="92"/>
      <c r="CW207" s="92"/>
      <c r="CX207" s="92"/>
      <c r="CY207" s="92"/>
      <c r="CZ207" s="92"/>
      <c r="DA207" s="92"/>
      <c r="DB207" s="92"/>
      <c r="DC207" s="92"/>
      <c r="DD207" s="92"/>
      <c r="DE207" s="92"/>
      <c r="DF207" s="92"/>
      <c r="DG207" s="92"/>
      <c r="DH207" s="92"/>
      <c r="DI207" s="92"/>
      <c r="DJ207" s="92"/>
      <c r="DK207" s="92"/>
      <c r="DL207" s="92"/>
      <c r="DM207" s="92"/>
      <c r="DN207" s="92"/>
      <c r="DO207" s="92"/>
      <c r="DP207" s="92"/>
      <c r="DQ207" s="92"/>
      <c r="DR207" s="92"/>
      <c r="DS207" s="92"/>
      <c r="DT207" s="92"/>
      <c r="DU207" s="92"/>
      <c r="DV207" s="92"/>
      <c r="DW207" s="92"/>
      <c r="DX207" s="92"/>
      <c r="DY207" s="92"/>
      <c r="DZ207" s="92"/>
      <c r="EA207" s="92"/>
      <c r="EB207" s="92"/>
      <c r="EC207" s="92"/>
      <c r="ED207" s="92"/>
      <c r="EE207" s="92"/>
      <c r="EF207" s="92"/>
      <c r="EG207" s="92"/>
      <c r="EH207" s="92"/>
      <c r="EI207" s="92"/>
      <c r="EJ207" s="92"/>
      <c r="EK207" s="92"/>
      <c r="EL207" s="92"/>
      <c r="EM207" s="92"/>
      <c r="EN207" s="92"/>
      <c r="EO207" s="92"/>
      <c r="EP207" s="92"/>
      <c r="EQ207" s="92"/>
      <c r="ER207" s="92"/>
      <c r="ES207" s="92"/>
      <c r="ET207" s="92"/>
      <c r="EU207" s="92"/>
      <c r="EV207" s="92"/>
      <c r="EW207" s="92"/>
      <c r="EX207" s="92"/>
      <c r="EY207" s="92"/>
      <c r="EZ207" s="92"/>
      <c r="FA207" s="92"/>
      <c r="FB207" s="92"/>
      <c r="FC207" s="92"/>
      <c r="FD207" s="92"/>
      <c r="FE207" s="92"/>
      <c r="FF207" s="92"/>
      <c r="FG207" s="92"/>
      <c r="FH207" s="92"/>
      <c r="FI207" s="92"/>
      <c r="FJ207" s="92"/>
      <c r="FK207" s="92"/>
      <c r="FL207" s="92"/>
      <c r="FM207" s="92"/>
      <c r="FN207" s="92"/>
      <c r="FO207" s="92"/>
      <c r="FP207" s="92"/>
      <c r="FQ207" s="92"/>
      <c r="FR207" s="92"/>
      <c r="FS207" s="92"/>
      <c r="FT207" s="92"/>
      <c r="FU207" s="92"/>
      <c r="FV207" s="92"/>
      <c r="FW207" s="92"/>
      <c r="FX207" s="92"/>
      <c r="FY207" s="92"/>
      <c r="FZ207" s="92"/>
      <c r="GA207" s="92"/>
      <c r="GB207" s="92"/>
      <c r="GC207" s="92"/>
      <c r="GD207" s="92"/>
      <c r="GE207" s="92"/>
      <c r="GF207" s="92"/>
      <c r="GG207" s="92"/>
      <c r="GH207" s="92"/>
      <c r="GI207" s="92"/>
      <c r="GJ207" s="92"/>
      <c r="GK207" s="92"/>
      <c r="GL207" s="92"/>
      <c r="GM207" s="92"/>
      <c r="GN207" s="92"/>
      <c r="GO207" s="92"/>
      <c r="GP207" s="92"/>
      <c r="GQ207" s="92"/>
      <c r="GR207" s="92"/>
      <c r="GS207" s="92"/>
      <c r="GT207" s="92"/>
      <c r="GU207" s="92"/>
      <c r="GV207" s="92"/>
      <c r="GW207" s="92"/>
      <c r="GX207" s="92"/>
      <c r="GY207" s="92"/>
      <c r="GZ207" s="92"/>
      <c r="HA207" s="92"/>
      <c r="HB207" s="92"/>
      <c r="HC207" s="92"/>
      <c r="HD207" s="92"/>
      <c r="HE207" s="92"/>
      <c r="HF207" s="92"/>
      <c r="HG207" s="92"/>
      <c r="HH207" s="92"/>
      <c r="HI207" s="92"/>
      <c r="HJ207" s="92"/>
      <c r="HK207" s="92"/>
      <c r="HL207" s="92"/>
      <c r="HM207" s="92"/>
      <c r="HN207" s="92"/>
      <c r="HO207" s="92"/>
      <c r="HP207" s="92"/>
      <c r="HQ207" s="92"/>
      <c r="HR207" s="92"/>
      <c r="HS207" s="92"/>
      <c r="HT207" s="92"/>
      <c r="HU207" s="92"/>
      <c r="HV207" s="92"/>
      <c r="HW207" s="92"/>
      <c r="HX207" s="92"/>
      <c r="HY207" s="92"/>
      <c r="HZ207" s="92"/>
      <c r="IA207" s="92"/>
    </row>
    <row r="208" spans="1:235" ht="12.75">
      <c r="A208" s="176"/>
      <c r="B208" s="177"/>
      <c r="C208" s="92"/>
      <c r="D208" s="92"/>
      <c r="E208" s="92"/>
      <c r="F208" s="92"/>
      <c r="G208" s="609"/>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c r="CD208" s="92"/>
      <c r="CE208" s="92"/>
      <c r="CF208" s="92"/>
      <c r="CG208" s="92"/>
      <c r="CH208" s="92"/>
      <c r="CI208" s="92"/>
      <c r="CJ208" s="92"/>
      <c r="CK208" s="92"/>
      <c r="CL208" s="92"/>
      <c r="CM208" s="92"/>
      <c r="CN208" s="92"/>
      <c r="CO208" s="92"/>
      <c r="CP208" s="92"/>
      <c r="CQ208" s="92"/>
      <c r="CR208" s="92"/>
      <c r="CS208" s="92"/>
      <c r="CT208" s="92"/>
      <c r="CU208" s="92"/>
      <c r="CV208" s="92"/>
      <c r="CW208" s="92"/>
      <c r="CX208" s="92"/>
      <c r="CY208" s="92"/>
      <c r="CZ208" s="92"/>
      <c r="DA208" s="92"/>
      <c r="DB208" s="92"/>
      <c r="DC208" s="92"/>
      <c r="DD208" s="92"/>
      <c r="DE208" s="92"/>
      <c r="DF208" s="92"/>
      <c r="DG208" s="92"/>
      <c r="DH208" s="92"/>
      <c r="DI208" s="92"/>
      <c r="DJ208" s="92"/>
      <c r="DK208" s="92"/>
      <c r="DL208" s="92"/>
      <c r="DM208" s="92"/>
      <c r="DN208" s="92"/>
      <c r="DO208" s="92"/>
      <c r="DP208" s="92"/>
      <c r="DQ208" s="92"/>
      <c r="DR208" s="92"/>
      <c r="DS208" s="92"/>
      <c r="DT208" s="92"/>
      <c r="DU208" s="92"/>
      <c r="DV208" s="92"/>
      <c r="DW208" s="92"/>
      <c r="DX208" s="92"/>
      <c r="DY208" s="92"/>
      <c r="DZ208" s="92"/>
      <c r="EA208" s="92"/>
      <c r="EB208" s="92"/>
      <c r="EC208" s="92"/>
      <c r="ED208" s="92"/>
      <c r="EE208" s="92"/>
      <c r="EF208" s="92"/>
      <c r="EG208" s="92"/>
      <c r="EH208" s="92"/>
      <c r="EI208" s="92"/>
      <c r="EJ208" s="92"/>
      <c r="EK208" s="92"/>
      <c r="EL208" s="92"/>
      <c r="EM208" s="92"/>
      <c r="EN208" s="92"/>
      <c r="EO208" s="92"/>
      <c r="EP208" s="92"/>
      <c r="EQ208" s="92"/>
      <c r="ER208" s="92"/>
      <c r="ES208" s="92"/>
      <c r="ET208" s="92"/>
      <c r="EU208" s="92"/>
      <c r="EV208" s="92"/>
      <c r="EW208" s="92"/>
      <c r="EX208" s="92"/>
      <c r="EY208" s="92"/>
      <c r="EZ208" s="92"/>
      <c r="FA208" s="92"/>
      <c r="FB208" s="92"/>
      <c r="FC208" s="92"/>
      <c r="FD208" s="92"/>
      <c r="FE208" s="92"/>
      <c r="FF208" s="92"/>
      <c r="FG208" s="92"/>
      <c r="FH208" s="92"/>
      <c r="FI208" s="92"/>
      <c r="FJ208" s="92"/>
      <c r="FK208" s="92"/>
      <c r="FL208" s="92"/>
      <c r="FM208" s="92"/>
      <c r="FN208" s="92"/>
      <c r="FO208" s="92"/>
      <c r="FP208" s="92"/>
      <c r="FQ208" s="92"/>
      <c r="FR208" s="92"/>
      <c r="FS208" s="92"/>
      <c r="FT208" s="92"/>
      <c r="FU208" s="92"/>
      <c r="FV208" s="92"/>
      <c r="FW208" s="92"/>
      <c r="FX208" s="92"/>
      <c r="FY208" s="92"/>
      <c r="FZ208" s="92"/>
      <c r="GA208" s="92"/>
      <c r="GB208" s="92"/>
      <c r="GC208" s="92"/>
      <c r="GD208" s="92"/>
      <c r="GE208" s="92"/>
      <c r="GF208" s="92"/>
      <c r="GG208" s="92"/>
      <c r="GH208" s="92"/>
      <c r="GI208" s="92"/>
      <c r="GJ208" s="92"/>
      <c r="GK208" s="92"/>
      <c r="GL208" s="92"/>
      <c r="GM208" s="92"/>
      <c r="GN208" s="92"/>
      <c r="GO208" s="92"/>
      <c r="GP208" s="92"/>
      <c r="GQ208" s="92"/>
      <c r="GR208" s="92"/>
      <c r="GS208" s="92"/>
      <c r="GT208" s="92"/>
      <c r="GU208" s="92"/>
      <c r="GV208" s="92"/>
      <c r="GW208" s="92"/>
      <c r="GX208" s="92"/>
      <c r="GY208" s="92"/>
      <c r="GZ208" s="92"/>
      <c r="HA208" s="92"/>
      <c r="HB208" s="92"/>
      <c r="HC208" s="92"/>
      <c r="HD208" s="92"/>
      <c r="HE208" s="92"/>
      <c r="HF208" s="92"/>
      <c r="HG208" s="92"/>
      <c r="HH208" s="92"/>
      <c r="HI208" s="92"/>
      <c r="HJ208" s="92"/>
      <c r="HK208" s="92"/>
      <c r="HL208" s="92"/>
      <c r="HM208" s="92"/>
      <c r="HN208" s="92"/>
      <c r="HO208" s="92"/>
      <c r="HP208" s="92"/>
      <c r="HQ208" s="92"/>
      <c r="HR208" s="92"/>
      <c r="HS208" s="92"/>
      <c r="HT208" s="92"/>
      <c r="HU208" s="92"/>
      <c r="HV208" s="92"/>
      <c r="HW208" s="92"/>
      <c r="HX208" s="92"/>
      <c r="HY208" s="92"/>
      <c r="HZ208" s="92"/>
      <c r="IA208" s="92"/>
    </row>
    <row r="209" spans="1:235" ht="12.75">
      <c r="A209" s="176"/>
      <c r="B209" s="177"/>
      <c r="C209" s="92"/>
      <c r="D209" s="92"/>
      <c r="E209" s="92"/>
      <c r="F209" s="92"/>
      <c r="G209" s="609"/>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2"/>
      <c r="CD209" s="92"/>
      <c r="CE209" s="92"/>
      <c r="CF209" s="92"/>
      <c r="CG209" s="92"/>
      <c r="CH209" s="92"/>
      <c r="CI209" s="92"/>
      <c r="CJ209" s="92"/>
      <c r="CK209" s="92"/>
      <c r="CL209" s="92"/>
      <c r="CM209" s="92"/>
      <c r="CN209" s="92"/>
      <c r="CO209" s="92"/>
      <c r="CP209" s="92"/>
      <c r="CQ209" s="92"/>
      <c r="CR209" s="92"/>
      <c r="CS209" s="92"/>
      <c r="CT209" s="92"/>
      <c r="CU209" s="92"/>
      <c r="CV209" s="92"/>
      <c r="CW209" s="92"/>
      <c r="CX209" s="92"/>
      <c r="CY209" s="92"/>
      <c r="CZ209" s="92"/>
      <c r="DA209" s="92"/>
      <c r="DB209" s="92"/>
      <c r="DC209" s="92"/>
      <c r="DD209" s="92"/>
      <c r="DE209" s="92"/>
      <c r="DF209" s="92"/>
      <c r="DG209" s="92"/>
      <c r="DH209" s="92"/>
      <c r="DI209" s="92"/>
      <c r="DJ209" s="92"/>
      <c r="DK209" s="92"/>
      <c r="DL209" s="92"/>
      <c r="DM209" s="92"/>
      <c r="DN209" s="92"/>
      <c r="DO209" s="92"/>
      <c r="DP209" s="92"/>
      <c r="DQ209" s="92"/>
      <c r="DR209" s="92"/>
      <c r="DS209" s="92"/>
      <c r="DT209" s="92"/>
      <c r="DU209" s="92"/>
      <c r="DV209" s="92"/>
      <c r="DW209" s="92"/>
      <c r="DX209" s="92"/>
      <c r="DY209" s="92"/>
      <c r="DZ209" s="92"/>
      <c r="EA209" s="92"/>
      <c r="EB209" s="92"/>
      <c r="EC209" s="92"/>
      <c r="ED209" s="92"/>
      <c r="EE209" s="92"/>
      <c r="EF209" s="92"/>
      <c r="EG209" s="92"/>
      <c r="EH209" s="92"/>
      <c r="EI209" s="92"/>
      <c r="EJ209" s="92"/>
      <c r="EK209" s="92"/>
      <c r="EL209" s="92"/>
      <c r="EM209" s="92"/>
      <c r="EN209" s="92"/>
      <c r="EO209" s="92"/>
      <c r="EP209" s="92"/>
      <c r="EQ209" s="92"/>
      <c r="ER209" s="92"/>
      <c r="ES209" s="92"/>
      <c r="ET209" s="92"/>
      <c r="EU209" s="92"/>
      <c r="EV209" s="92"/>
      <c r="EW209" s="92"/>
      <c r="EX209" s="92"/>
      <c r="EY209" s="92"/>
      <c r="EZ209" s="92"/>
      <c r="FA209" s="92"/>
      <c r="FB209" s="92"/>
      <c r="FC209" s="92"/>
      <c r="FD209" s="92"/>
      <c r="FE209" s="92"/>
      <c r="FF209" s="92"/>
      <c r="FG209" s="92"/>
      <c r="FH209" s="92"/>
      <c r="FI209" s="92"/>
      <c r="FJ209" s="92"/>
      <c r="FK209" s="92"/>
      <c r="FL209" s="92"/>
      <c r="FM209" s="92"/>
      <c r="FN209" s="92"/>
      <c r="FO209" s="92"/>
      <c r="FP209" s="92"/>
      <c r="FQ209" s="92"/>
      <c r="FR209" s="92"/>
      <c r="FS209" s="92"/>
      <c r="FT209" s="92"/>
      <c r="FU209" s="92"/>
      <c r="FV209" s="92"/>
      <c r="FW209" s="92"/>
      <c r="FX209" s="92"/>
      <c r="FY209" s="92"/>
      <c r="FZ209" s="92"/>
      <c r="GA209" s="92"/>
      <c r="GB209" s="92"/>
      <c r="GC209" s="92"/>
      <c r="GD209" s="92"/>
      <c r="GE209" s="92"/>
      <c r="GF209" s="92"/>
      <c r="GG209" s="92"/>
      <c r="GH209" s="92"/>
      <c r="GI209" s="92"/>
      <c r="GJ209" s="92"/>
      <c r="GK209" s="92"/>
      <c r="GL209" s="92"/>
      <c r="GM209" s="92"/>
      <c r="GN209" s="92"/>
      <c r="GO209" s="92"/>
      <c r="GP209" s="92"/>
      <c r="GQ209" s="92"/>
      <c r="GR209" s="92"/>
      <c r="GS209" s="92"/>
      <c r="GT209" s="92"/>
      <c r="GU209" s="92"/>
      <c r="GV209" s="92"/>
      <c r="GW209" s="92"/>
      <c r="GX209" s="92"/>
      <c r="GY209" s="92"/>
      <c r="GZ209" s="92"/>
      <c r="HA209" s="92"/>
      <c r="HB209" s="92"/>
      <c r="HC209" s="92"/>
      <c r="HD209" s="92"/>
      <c r="HE209" s="92"/>
      <c r="HF209" s="92"/>
      <c r="HG209" s="92"/>
      <c r="HH209" s="92"/>
      <c r="HI209" s="92"/>
      <c r="HJ209" s="92"/>
      <c r="HK209" s="92"/>
      <c r="HL209" s="92"/>
      <c r="HM209" s="92"/>
      <c r="HN209" s="92"/>
      <c r="HO209" s="92"/>
      <c r="HP209" s="92"/>
      <c r="HQ209" s="92"/>
      <c r="HR209" s="92"/>
      <c r="HS209" s="92"/>
      <c r="HT209" s="92"/>
      <c r="HU209" s="92"/>
      <c r="HV209" s="92"/>
      <c r="HW209" s="92"/>
      <c r="HX209" s="92"/>
      <c r="HY209" s="92"/>
      <c r="HZ209" s="92"/>
      <c r="IA209" s="92"/>
    </row>
    <row r="210" spans="1:235" ht="12.75">
      <c r="A210" s="176"/>
      <c r="B210" s="177"/>
      <c r="C210" s="92"/>
      <c r="D210" s="92"/>
      <c r="E210" s="92"/>
      <c r="F210" s="92"/>
      <c r="G210" s="609"/>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2"/>
      <c r="CD210" s="92"/>
      <c r="CE210" s="92"/>
      <c r="CF210" s="92"/>
      <c r="CG210" s="92"/>
      <c r="CH210" s="92"/>
      <c r="CI210" s="92"/>
      <c r="CJ210" s="92"/>
      <c r="CK210" s="92"/>
      <c r="CL210" s="92"/>
      <c r="CM210" s="92"/>
      <c r="CN210" s="92"/>
      <c r="CO210" s="92"/>
      <c r="CP210" s="92"/>
      <c r="CQ210" s="92"/>
      <c r="CR210" s="92"/>
      <c r="CS210" s="92"/>
      <c r="CT210" s="92"/>
      <c r="CU210" s="92"/>
      <c r="CV210" s="92"/>
      <c r="CW210" s="92"/>
      <c r="CX210" s="92"/>
      <c r="CY210" s="92"/>
      <c r="CZ210" s="92"/>
      <c r="DA210" s="92"/>
      <c r="DB210" s="92"/>
      <c r="DC210" s="92"/>
      <c r="DD210" s="92"/>
      <c r="DE210" s="92"/>
      <c r="DF210" s="92"/>
      <c r="DG210" s="92"/>
      <c r="DH210" s="92"/>
      <c r="DI210" s="92"/>
      <c r="DJ210" s="92"/>
      <c r="DK210" s="92"/>
      <c r="DL210" s="92"/>
      <c r="DM210" s="92"/>
      <c r="DN210" s="92"/>
      <c r="DO210" s="92"/>
      <c r="DP210" s="92"/>
      <c r="DQ210" s="92"/>
      <c r="DR210" s="92"/>
      <c r="DS210" s="92"/>
      <c r="DT210" s="92"/>
      <c r="DU210" s="92"/>
      <c r="DV210" s="92"/>
      <c r="DW210" s="92"/>
      <c r="DX210" s="92"/>
      <c r="DY210" s="92"/>
      <c r="DZ210" s="92"/>
      <c r="EA210" s="92"/>
      <c r="EB210" s="92"/>
      <c r="EC210" s="92"/>
      <c r="ED210" s="92"/>
      <c r="EE210" s="92"/>
      <c r="EF210" s="92"/>
      <c r="EG210" s="92"/>
      <c r="EH210" s="92"/>
      <c r="EI210" s="92"/>
      <c r="EJ210" s="92"/>
      <c r="EK210" s="92"/>
      <c r="EL210" s="92"/>
      <c r="EM210" s="92"/>
      <c r="EN210" s="92"/>
      <c r="EO210" s="92"/>
      <c r="EP210" s="92"/>
      <c r="EQ210" s="92"/>
      <c r="ER210" s="92"/>
      <c r="ES210" s="92"/>
      <c r="ET210" s="92"/>
      <c r="EU210" s="92"/>
      <c r="EV210" s="92"/>
      <c r="EW210" s="92"/>
      <c r="EX210" s="92"/>
      <c r="EY210" s="92"/>
      <c r="EZ210" s="92"/>
      <c r="FA210" s="92"/>
      <c r="FB210" s="92"/>
      <c r="FC210" s="92"/>
      <c r="FD210" s="92"/>
      <c r="FE210" s="92"/>
      <c r="FF210" s="92"/>
      <c r="FG210" s="92"/>
      <c r="FH210" s="92"/>
      <c r="FI210" s="92"/>
      <c r="FJ210" s="92"/>
      <c r="FK210" s="92"/>
      <c r="FL210" s="92"/>
      <c r="FM210" s="92"/>
      <c r="FN210" s="92"/>
      <c r="FO210" s="92"/>
      <c r="FP210" s="92"/>
      <c r="FQ210" s="92"/>
      <c r="FR210" s="92"/>
      <c r="FS210" s="92"/>
      <c r="FT210" s="92"/>
      <c r="FU210" s="92"/>
      <c r="FV210" s="92"/>
      <c r="FW210" s="92"/>
      <c r="FX210" s="92"/>
      <c r="FY210" s="92"/>
      <c r="FZ210" s="92"/>
      <c r="GA210" s="92"/>
      <c r="GB210" s="92"/>
      <c r="GC210" s="92"/>
      <c r="GD210" s="92"/>
      <c r="GE210" s="92"/>
      <c r="GF210" s="92"/>
      <c r="GG210" s="92"/>
      <c r="GH210" s="92"/>
      <c r="GI210" s="92"/>
      <c r="GJ210" s="92"/>
      <c r="GK210" s="92"/>
      <c r="GL210" s="92"/>
      <c r="GM210" s="92"/>
      <c r="GN210" s="92"/>
      <c r="GO210" s="92"/>
      <c r="GP210" s="92"/>
      <c r="GQ210" s="92"/>
      <c r="GR210" s="92"/>
      <c r="GS210" s="92"/>
      <c r="GT210" s="92"/>
      <c r="GU210" s="92"/>
      <c r="GV210" s="92"/>
      <c r="GW210" s="92"/>
      <c r="GX210" s="92"/>
      <c r="GY210" s="92"/>
      <c r="GZ210" s="92"/>
      <c r="HA210" s="92"/>
      <c r="HB210" s="92"/>
      <c r="HC210" s="92"/>
      <c r="HD210" s="92"/>
      <c r="HE210" s="92"/>
      <c r="HF210" s="92"/>
      <c r="HG210" s="92"/>
      <c r="HH210" s="92"/>
      <c r="HI210" s="92"/>
      <c r="HJ210" s="92"/>
      <c r="HK210" s="92"/>
      <c r="HL210" s="92"/>
      <c r="HM210" s="92"/>
      <c r="HN210" s="92"/>
      <c r="HO210" s="92"/>
      <c r="HP210" s="92"/>
      <c r="HQ210" s="92"/>
      <c r="HR210" s="92"/>
      <c r="HS210" s="92"/>
      <c r="HT210" s="92"/>
      <c r="HU210" s="92"/>
      <c r="HV210" s="92"/>
      <c r="HW210" s="92"/>
      <c r="HX210" s="92"/>
      <c r="HY210" s="92"/>
      <c r="HZ210" s="92"/>
      <c r="IA210" s="92"/>
    </row>
    <row r="211" spans="1:235" ht="12.75">
      <c r="A211" s="176"/>
      <c r="B211" s="177"/>
      <c r="C211" s="92"/>
      <c r="D211" s="92"/>
      <c r="E211" s="92"/>
      <c r="F211" s="92"/>
      <c r="G211" s="609"/>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2"/>
      <c r="CD211" s="92"/>
      <c r="CE211" s="92"/>
      <c r="CF211" s="92"/>
      <c r="CG211" s="92"/>
      <c r="CH211" s="92"/>
      <c r="CI211" s="92"/>
      <c r="CJ211" s="92"/>
      <c r="CK211" s="92"/>
      <c r="CL211" s="92"/>
      <c r="CM211" s="92"/>
      <c r="CN211" s="92"/>
      <c r="CO211" s="92"/>
      <c r="CP211" s="92"/>
      <c r="CQ211" s="92"/>
      <c r="CR211" s="92"/>
      <c r="CS211" s="92"/>
      <c r="CT211" s="92"/>
      <c r="CU211" s="92"/>
      <c r="CV211" s="92"/>
      <c r="CW211" s="92"/>
      <c r="CX211" s="92"/>
      <c r="CY211" s="92"/>
      <c r="CZ211" s="92"/>
      <c r="DA211" s="92"/>
      <c r="DB211" s="92"/>
      <c r="DC211" s="92"/>
      <c r="DD211" s="92"/>
      <c r="DE211" s="92"/>
      <c r="DF211" s="92"/>
      <c r="DG211" s="92"/>
      <c r="DH211" s="92"/>
      <c r="DI211" s="92"/>
      <c r="DJ211" s="92"/>
      <c r="DK211" s="92"/>
      <c r="DL211" s="92"/>
      <c r="DM211" s="92"/>
      <c r="DN211" s="92"/>
      <c r="DO211" s="92"/>
      <c r="DP211" s="92"/>
      <c r="DQ211" s="92"/>
      <c r="DR211" s="92"/>
      <c r="DS211" s="92"/>
      <c r="DT211" s="92"/>
      <c r="DU211" s="92"/>
      <c r="DV211" s="92"/>
      <c r="DW211" s="92"/>
      <c r="DX211" s="92"/>
      <c r="DY211" s="92"/>
      <c r="DZ211" s="92"/>
      <c r="EA211" s="92"/>
      <c r="EB211" s="92"/>
      <c r="EC211" s="92"/>
      <c r="ED211" s="92"/>
      <c r="EE211" s="92"/>
      <c r="EF211" s="92"/>
      <c r="EG211" s="92"/>
      <c r="EH211" s="92"/>
      <c r="EI211" s="92"/>
      <c r="EJ211" s="92"/>
      <c r="EK211" s="92"/>
      <c r="EL211" s="92"/>
      <c r="EM211" s="92"/>
      <c r="EN211" s="92"/>
      <c r="EO211" s="92"/>
      <c r="EP211" s="92"/>
      <c r="EQ211" s="92"/>
      <c r="ER211" s="92"/>
      <c r="ES211" s="92"/>
      <c r="ET211" s="92"/>
      <c r="EU211" s="92"/>
      <c r="EV211" s="92"/>
      <c r="EW211" s="92"/>
      <c r="EX211" s="92"/>
      <c r="EY211" s="92"/>
      <c r="EZ211" s="92"/>
      <c r="FA211" s="92"/>
      <c r="FB211" s="92"/>
      <c r="FC211" s="92"/>
      <c r="FD211" s="92"/>
      <c r="FE211" s="92"/>
      <c r="FF211" s="92"/>
      <c r="FG211" s="92"/>
      <c r="FH211" s="92"/>
      <c r="FI211" s="92"/>
      <c r="FJ211" s="92"/>
      <c r="FK211" s="92"/>
      <c r="FL211" s="92"/>
      <c r="FM211" s="92"/>
      <c r="FN211" s="92"/>
      <c r="FO211" s="92"/>
      <c r="FP211" s="92"/>
      <c r="FQ211" s="92"/>
      <c r="FR211" s="92"/>
      <c r="FS211" s="92"/>
      <c r="FT211" s="92"/>
      <c r="FU211" s="92"/>
      <c r="FV211" s="92"/>
      <c r="FW211" s="92"/>
      <c r="FX211" s="92"/>
      <c r="FY211" s="92"/>
      <c r="FZ211" s="92"/>
      <c r="GA211" s="92"/>
      <c r="GB211" s="92"/>
      <c r="GC211" s="92"/>
      <c r="GD211" s="92"/>
      <c r="GE211" s="92"/>
      <c r="GF211" s="92"/>
      <c r="GG211" s="92"/>
      <c r="GH211" s="92"/>
      <c r="GI211" s="92"/>
      <c r="GJ211" s="92"/>
      <c r="GK211" s="92"/>
      <c r="GL211" s="92"/>
      <c r="GM211" s="92"/>
      <c r="GN211" s="92"/>
      <c r="GO211" s="92"/>
      <c r="GP211" s="92"/>
      <c r="GQ211" s="92"/>
      <c r="GR211" s="92"/>
      <c r="GS211" s="92"/>
      <c r="GT211" s="92"/>
      <c r="GU211" s="92"/>
      <c r="GV211" s="92"/>
      <c r="GW211" s="92"/>
      <c r="GX211" s="92"/>
      <c r="GY211" s="92"/>
      <c r="GZ211" s="92"/>
      <c r="HA211" s="92"/>
      <c r="HB211" s="92"/>
      <c r="HC211" s="92"/>
      <c r="HD211" s="92"/>
      <c r="HE211" s="92"/>
      <c r="HF211" s="92"/>
      <c r="HG211" s="92"/>
      <c r="HH211" s="92"/>
      <c r="HI211" s="92"/>
      <c r="HJ211" s="92"/>
      <c r="HK211" s="92"/>
      <c r="HL211" s="92"/>
      <c r="HM211" s="92"/>
      <c r="HN211" s="92"/>
      <c r="HO211" s="92"/>
      <c r="HP211" s="92"/>
      <c r="HQ211" s="92"/>
      <c r="HR211" s="92"/>
      <c r="HS211" s="92"/>
      <c r="HT211" s="92"/>
      <c r="HU211" s="92"/>
      <c r="HV211" s="92"/>
      <c r="HW211" s="92"/>
      <c r="HX211" s="92"/>
      <c r="HY211" s="92"/>
      <c r="HZ211" s="92"/>
      <c r="IA211" s="92"/>
    </row>
    <row r="212" spans="1:235" ht="12.75">
      <c r="A212" s="176"/>
      <c r="B212" s="177"/>
      <c r="C212" s="92"/>
      <c r="D212" s="92"/>
      <c r="E212" s="92"/>
      <c r="F212" s="92"/>
      <c r="G212" s="609"/>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2"/>
      <c r="CD212" s="92"/>
      <c r="CE212" s="92"/>
      <c r="CF212" s="92"/>
      <c r="CG212" s="92"/>
      <c r="CH212" s="92"/>
      <c r="CI212" s="92"/>
      <c r="CJ212" s="92"/>
      <c r="CK212" s="92"/>
      <c r="CL212" s="92"/>
      <c r="CM212" s="92"/>
      <c r="CN212" s="92"/>
      <c r="CO212" s="92"/>
      <c r="CP212" s="92"/>
      <c r="CQ212" s="92"/>
      <c r="CR212" s="92"/>
      <c r="CS212" s="92"/>
      <c r="CT212" s="92"/>
      <c r="CU212" s="92"/>
      <c r="CV212" s="92"/>
      <c r="CW212" s="92"/>
      <c r="CX212" s="92"/>
      <c r="CY212" s="92"/>
      <c r="CZ212" s="92"/>
      <c r="DA212" s="92"/>
      <c r="DB212" s="92"/>
      <c r="DC212" s="92"/>
      <c r="DD212" s="92"/>
      <c r="DE212" s="92"/>
      <c r="DF212" s="92"/>
      <c r="DG212" s="92"/>
      <c r="DH212" s="92"/>
      <c r="DI212" s="92"/>
      <c r="DJ212" s="92"/>
      <c r="DK212" s="92"/>
      <c r="DL212" s="92"/>
      <c r="DM212" s="92"/>
      <c r="DN212" s="92"/>
      <c r="DO212" s="92"/>
      <c r="DP212" s="92"/>
      <c r="DQ212" s="92"/>
      <c r="DR212" s="92"/>
      <c r="DS212" s="92"/>
      <c r="DT212" s="92"/>
      <c r="DU212" s="92"/>
      <c r="DV212" s="92"/>
      <c r="DW212" s="92"/>
      <c r="DX212" s="92"/>
      <c r="DY212" s="92"/>
      <c r="DZ212" s="92"/>
      <c r="EA212" s="92"/>
      <c r="EB212" s="92"/>
      <c r="EC212" s="92"/>
      <c r="ED212" s="92"/>
      <c r="EE212" s="92"/>
      <c r="EF212" s="92"/>
      <c r="EG212" s="92"/>
      <c r="EH212" s="92"/>
      <c r="EI212" s="92"/>
      <c r="EJ212" s="92"/>
      <c r="EK212" s="92"/>
      <c r="EL212" s="92"/>
      <c r="EM212" s="92"/>
      <c r="EN212" s="92"/>
      <c r="EO212" s="92"/>
      <c r="EP212" s="92"/>
      <c r="EQ212" s="92"/>
      <c r="ER212" s="92"/>
      <c r="ES212" s="92"/>
      <c r="ET212" s="92"/>
      <c r="EU212" s="92"/>
      <c r="EV212" s="92"/>
      <c r="EW212" s="92"/>
      <c r="EX212" s="92"/>
      <c r="EY212" s="92"/>
      <c r="EZ212" s="92"/>
      <c r="FA212" s="92"/>
      <c r="FB212" s="92"/>
      <c r="FC212" s="92"/>
      <c r="FD212" s="92"/>
      <c r="FE212" s="92"/>
      <c r="FF212" s="92"/>
      <c r="FG212" s="92"/>
      <c r="FH212" s="92"/>
      <c r="FI212" s="92"/>
      <c r="FJ212" s="92"/>
      <c r="FK212" s="92"/>
      <c r="FL212" s="92"/>
      <c r="FM212" s="92"/>
      <c r="FN212" s="92"/>
      <c r="FO212" s="92"/>
      <c r="FP212" s="92"/>
      <c r="FQ212" s="92"/>
      <c r="FR212" s="92"/>
      <c r="FS212" s="92"/>
      <c r="FT212" s="92"/>
      <c r="FU212" s="92"/>
      <c r="FV212" s="92"/>
      <c r="FW212" s="92"/>
      <c r="FX212" s="92"/>
      <c r="FY212" s="92"/>
      <c r="FZ212" s="92"/>
      <c r="GA212" s="92"/>
      <c r="GB212" s="92"/>
      <c r="GC212" s="92"/>
      <c r="GD212" s="92"/>
      <c r="GE212" s="92"/>
      <c r="GF212" s="92"/>
      <c r="GG212" s="92"/>
      <c r="GH212" s="92"/>
      <c r="GI212" s="92"/>
      <c r="GJ212" s="92"/>
      <c r="GK212" s="92"/>
      <c r="GL212" s="92"/>
      <c r="GM212" s="92"/>
      <c r="GN212" s="92"/>
      <c r="GO212" s="92"/>
      <c r="GP212" s="92"/>
      <c r="GQ212" s="92"/>
      <c r="GR212" s="92"/>
      <c r="GS212" s="92"/>
      <c r="GT212" s="92"/>
      <c r="GU212" s="92"/>
      <c r="GV212" s="92"/>
      <c r="GW212" s="92"/>
      <c r="GX212" s="92"/>
      <c r="GY212" s="92"/>
      <c r="GZ212" s="92"/>
      <c r="HA212" s="92"/>
      <c r="HB212" s="92"/>
      <c r="HC212" s="92"/>
      <c r="HD212" s="92"/>
      <c r="HE212" s="92"/>
      <c r="HF212" s="92"/>
      <c r="HG212" s="92"/>
      <c r="HH212" s="92"/>
      <c r="HI212" s="92"/>
      <c r="HJ212" s="92"/>
      <c r="HK212" s="92"/>
      <c r="HL212" s="92"/>
      <c r="HM212" s="92"/>
      <c r="HN212" s="92"/>
      <c r="HO212" s="92"/>
      <c r="HP212" s="92"/>
      <c r="HQ212" s="92"/>
      <c r="HR212" s="92"/>
      <c r="HS212" s="92"/>
      <c r="HT212" s="92"/>
      <c r="HU212" s="92"/>
      <c r="HV212" s="92"/>
      <c r="HW212" s="92"/>
      <c r="HX212" s="92"/>
      <c r="HY212" s="92"/>
      <c r="HZ212" s="92"/>
      <c r="IA212" s="92"/>
    </row>
    <row r="213" spans="1:235" ht="12.75">
      <c r="A213" s="176"/>
      <c r="B213" s="177"/>
      <c r="C213" s="92"/>
      <c r="D213" s="92"/>
      <c r="E213" s="92"/>
      <c r="F213" s="92"/>
      <c r="G213" s="609"/>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2"/>
      <c r="CD213" s="92"/>
      <c r="CE213" s="92"/>
      <c r="CF213" s="92"/>
      <c r="CG213" s="92"/>
      <c r="CH213" s="92"/>
      <c r="CI213" s="92"/>
      <c r="CJ213" s="92"/>
      <c r="CK213" s="92"/>
      <c r="CL213" s="92"/>
      <c r="CM213" s="92"/>
      <c r="CN213" s="92"/>
      <c r="CO213" s="92"/>
      <c r="CP213" s="92"/>
      <c r="CQ213" s="92"/>
      <c r="CR213" s="92"/>
      <c r="CS213" s="92"/>
      <c r="CT213" s="92"/>
      <c r="CU213" s="92"/>
      <c r="CV213" s="92"/>
      <c r="CW213" s="92"/>
      <c r="CX213" s="92"/>
      <c r="CY213" s="92"/>
      <c r="CZ213" s="92"/>
      <c r="DA213" s="92"/>
      <c r="DB213" s="92"/>
      <c r="DC213" s="92"/>
      <c r="DD213" s="92"/>
      <c r="DE213" s="92"/>
      <c r="DF213" s="92"/>
      <c r="DG213" s="92"/>
      <c r="DH213" s="92"/>
      <c r="DI213" s="92"/>
      <c r="DJ213" s="92"/>
      <c r="DK213" s="92"/>
      <c r="DL213" s="92"/>
      <c r="DM213" s="92"/>
      <c r="DN213" s="92"/>
      <c r="DO213" s="92"/>
      <c r="DP213" s="92"/>
      <c r="DQ213" s="92"/>
      <c r="DR213" s="92"/>
      <c r="DS213" s="92"/>
      <c r="DT213" s="92"/>
      <c r="DU213" s="92"/>
      <c r="DV213" s="92"/>
      <c r="DW213" s="92"/>
      <c r="DX213" s="92"/>
      <c r="DY213" s="92"/>
      <c r="DZ213" s="92"/>
      <c r="EA213" s="92"/>
      <c r="EB213" s="92"/>
      <c r="EC213" s="92"/>
      <c r="ED213" s="92"/>
      <c r="EE213" s="92"/>
      <c r="EF213" s="92"/>
      <c r="EG213" s="92"/>
      <c r="EH213" s="92"/>
      <c r="EI213" s="92"/>
      <c r="EJ213" s="92"/>
      <c r="EK213" s="92"/>
      <c r="EL213" s="92"/>
      <c r="EM213" s="92"/>
      <c r="EN213" s="92"/>
      <c r="EO213" s="92"/>
      <c r="EP213" s="92"/>
      <c r="EQ213" s="92"/>
      <c r="ER213" s="92"/>
      <c r="ES213" s="92"/>
      <c r="ET213" s="92"/>
      <c r="EU213" s="92"/>
      <c r="EV213" s="92"/>
      <c r="EW213" s="92"/>
      <c r="EX213" s="92"/>
      <c r="EY213" s="92"/>
      <c r="EZ213" s="92"/>
      <c r="FA213" s="92"/>
      <c r="FB213" s="92"/>
      <c r="FC213" s="92"/>
      <c r="FD213" s="92"/>
      <c r="FE213" s="92"/>
      <c r="FF213" s="92"/>
      <c r="FG213" s="92"/>
      <c r="FH213" s="92"/>
      <c r="FI213" s="92"/>
      <c r="FJ213" s="92"/>
      <c r="FK213" s="92"/>
      <c r="FL213" s="92"/>
      <c r="FM213" s="92"/>
      <c r="FN213" s="92"/>
      <c r="FO213" s="92"/>
      <c r="FP213" s="92"/>
      <c r="FQ213" s="92"/>
      <c r="FR213" s="92"/>
      <c r="FS213" s="92"/>
      <c r="FT213" s="92"/>
      <c r="FU213" s="92"/>
      <c r="FV213" s="92"/>
      <c r="FW213" s="92"/>
      <c r="FX213" s="92"/>
      <c r="FY213" s="92"/>
      <c r="FZ213" s="92"/>
      <c r="GA213" s="92"/>
      <c r="GB213" s="92"/>
      <c r="GC213" s="92"/>
      <c r="GD213" s="92"/>
      <c r="GE213" s="92"/>
      <c r="GF213" s="92"/>
      <c r="GG213" s="92"/>
      <c r="GH213" s="92"/>
      <c r="GI213" s="92"/>
      <c r="GJ213" s="92"/>
      <c r="GK213" s="92"/>
      <c r="GL213" s="92"/>
      <c r="GM213" s="92"/>
      <c r="GN213" s="92"/>
      <c r="GO213" s="92"/>
      <c r="GP213" s="92"/>
      <c r="GQ213" s="92"/>
      <c r="GR213" s="92"/>
      <c r="GS213" s="92"/>
      <c r="GT213" s="92"/>
      <c r="GU213" s="92"/>
      <c r="GV213" s="92"/>
      <c r="GW213" s="92"/>
      <c r="GX213" s="92"/>
      <c r="GY213" s="92"/>
      <c r="GZ213" s="92"/>
      <c r="HA213" s="92"/>
      <c r="HB213" s="92"/>
      <c r="HC213" s="92"/>
      <c r="HD213" s="92"/>
      <c r="HE213" s="92"/>
      <c r="HF213" s="92"/>
      <c r="HG213" s="92"/>
      <c r="HH213" s="92"/>
      <c r="HI213" s="92"/>
      <c r="HJ213" s="92"/>
      <c r="HK213" s="92"/>
      <c r="HL213" s="92"/>
      <c r="HM213" s="92"/>
      <c r="HN213" s="92"/>
      <c r="HO213" s="92"/>
      <c r="HP213" s="92"/>
      <c r="HQ213" s="92"/>
      <c r="HR213" s="92"/>
      <c r="HS213" s="92"/>
      <c r="HT213" s="92"/>
      <c r="HU213" s="92"/>
      <c r="HV213" s="92"/>
      <c r="HW213" s="92"/>
      <c r="HX213" s="92"/>
      <c r="HY213" s="92"/>
      <c r="HZ213" s="92"/>
      <c r="IA213" s="92"/>
    </row>
    <row r="214" spans="1:235" ht="12.75">
      <c r="A214" s="176"/>
      <c r="B214" s="177"/>
      <c r="C214" s="92"/>
      <c r="D214" s="92"/>
      <c r="E214" s="92"/>
      <c r="F214" s="92"/>
      <c r="G214" s="609"/>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2"/>
      <c r="CD214" s="92"/>
      <c r="CE214" s="92"/>
      <c r="CF214" s="92"/>
      <c r="CG214" s="92"/>
      <c r="CH214" s="92"/>
      <c r="CI214" s="92"/>
      <c r="CJ214" s="92"/>
      <c r="CK214" s="92"/>
      <c r="CL214" s="92"/>
      <c r="CM214" s="92"/>
      <c r="CN214" s="92"/>
      <c r="CO214" s="92"/>
      <c r="CP214" s="92"/>
      <c r="CQ214" s="92"/>
      <c r="CR214" s="92"/>
      <c r="CS214" s="92"/>
      <c r="CT214" s="92"/>
      <c r="CU214" s="92"/>
      <c r="CV214" s="92"/>
      <c r="CW214" s="92"/>
      <c r="CX214" s="92"/>
      <c r="CY214" s="92"/>
      <c r="CZ214" s="92"/>
      <c r="DA214" s="92"/>
      <c r="DB214" s="92"/>
      <c r="DC214" s="92"/>
      <c r="DD214" s="92"/>
      <c r="DE214" s="92"/>
      <c r="DF214" s="92"/>
      <c r="DG214" s="92"/>
      <c r="DH214" s="92"/>
      <c r="DI214" s="92"/>
      <c r="DJ214" s="92"/>
      <c r="DK214" s="92"/>
      <c r="DL214" s="92"/>
      <c r="DM214" s="92"/>
      <c r="DN214" s="92"/>
      <c r="DO214" s="92"/>
      <c r="DP214" s="92"/>
      <c r="DQ214" s="92"/>
      <c r="DR214" s="92"/>
      <c r="DS214" s="92"/>
      <c r="DT214" s="92"/>
      <c r="DU214" s="92"/>
      <c r="DV214" s="92"/>
      <c r="DW214" s="92"/>
      <c r="DX214" s="92"/>
      <c r="DY214" s="92"/>
      <c r="DZ214" s="92"/>
      <c r="EA214" s="92"/>
      <c r="EB214" s="92"/>
      <c r="EC214" s="92"/>
      <c r="ED214" s="92"/>
      <c r="EE214" s="92"/>
      <c r="EF214" s="92"/>
      <c r="EG214" s="92"/>
      <c r="EH214" s="92"/>
      <c r="EI214" s="92"/>
      <c r="EJ214" s="92"/>
      <c r="EK214" s="92"/>
      <c r="EL214" s="92"/>
      <c r="EM214" s="92"/>
      <c r="EN214" s="92"/>
      <c r="EO214" s="92"/>
      <c r="EP214" s="92"/>
      <c r="EQ214" s="92"/>
      <c r="ER214" s="92"/>
      <c r="ES214" s="92"/>
      <c r="ET214" s="92"/>
      <c r="EU214" s="92"/>
      <c r="EV214" s="92"/>
      <c r="EW214" s="92"/>
      <c r="EX214" s="92"/>
      <c r="EY214" s="92"/>
      <c r="EZ214" s="92"/>
      <c r="FA214" s="92"/>
      <c r="FB214" s="92"/>
      <c r="FC214" s="92"/>
      <c r="FD214" s="92"/>
      <c r="FE214" s="92"/>
      <c r="FF214" s="92"/>
      <c r="FG214" s="92"/>
      <c r="FH214" s="92"/>
      <c r="FI214" s="92"/>
      <c r="FJ214" s="92"/>
      <c r="FK214" s="92"/>
      <c r="FL214" s="92"/>
      <c r="FM214" s="92"/>
      <c r="FN214" s="92"/>
      <c r="FO214" s="92"/>
      <c r="FP214" s="92"/>
      <c r="FQ214" s="92"/>
      <c r="FR214" s="92"/>
      <c r="FS214" s="92"/>
      <c r="FT214" s="92"/>
      <c r="FU214" s="92"/>
      <c r="FV214" s="92"/>
      <c r="FW214" s="92"/>
      <c r="FX214" s="92"/>
      <c r="FY214" s="92"/>
      <c r="FZ214" s="92"/>
      <c r="GA214" s="92"/>
      <c r="GB214" s="92"/>
      <c r="GC214" s="92"/>
      <c r="GD214" s="92"/>
      <c r="GE214" s="92"/>
      <c r="GF214" s="92"/>
      <c r="GG214" s="92"/>
      <c r="GH214" s="92"/>
      <c r="GI214" s="92"/>
      <c r="GJ214" s="92"/>
      <c r="GK214" s="92"/>
      <c r="GL214" s="92"/>
      <c r="GM214" s="92"/>
      <c r="GN214" s="92"/>
      <c r="GO214" s="92"/>
      <c r="GP214" s="92"/>
      <c r="GQ214" s="92"/>
      <c r="GR214" s="92"/>
      <c r="GS214" s="92"/>
      <c r="GT214" s="92"/>
      <c r="GU214" s="92"/>
      <c r="GV214" s="92"/>
      <c r="GW214" s="92"/>
      <c r="GX214" s="92"/>
      <c r="GY214" s="92"/>
      <c r="GZ214" s="92"/>
      <c r="HA214" s="92"/>
      <c r="HB214" s="92"/>
      <c r="HC214" s="92"/>
      <c r="HD214" s="92"/>
      <c r="HE214" s="92"/>
      <c r="HF214" s="92"/>
      <c r="HG214" s="92"/>
      <c r="HH214" s="92"/>
      <c r="HI214" s="92"/>
      <c r="HJ214" s="92"/>
      <c r="HK214" s="92"/>
      <c r="HL214" s="92"/>
      <c r="HM214" s="92"/>
      <c r="HN214" s="92"/>
      <c r="HO214" s="92"/>
      <c r="HP214" s="92"/>
      <c r="HQ214" s="92"/>
      <c r="HR214" s="92"/>
      <c r="HS214" s="92"/>
      <c r="HT214" s="92"/>
      <c r="HU214" s="92"/>
      <c r="HV214" s="92"/>
      <c r="HW214" s="92"/>
      <c r="HX214" s="92"/>
      <c r="HY214" s="92"/>
      <c r="HZ214" s="92"/>
      <c r="IA214" s="92"/>
    </row>
    <row r="215" spans="1:235" ht="12.75">
      <c r="A215" s="176"/>
      <c r="B215" s="177"/>
      <c r="C215" s="92"/>
      <c r="D215" s="92"/>
      <c r="E215" s="92"/>
      <c r="F215" s="92"/>
      <c r="G215" s="609"/>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2"/>
      <c r="CD215" s="92"/>
      <c r="CE215" s="92"/>
      <c r="CF215" s="92"/>
      <c r="CG215" s="92"/>
      <c r="CH215" s="92"/>
      <c r="CI215" s="92"/>
      <c r="CJ215" s="92"/>
      <c r="CK215" s="92"/>
      <c r="CL215" s="92"/>
      <c r="CM215" s="92"/>
      <c r="CN215" s="92"/>
      <c r="CO215" s="92"/>
      <c r="CP215" s="92"/>
      <c r="CQ215" s="92"/>
      <c r="CR215" s="92"/>
      <c r="CS215" s="92"/>
      <c r="CT215" s="92"/>
      <c r="CU215" s="92"/>
      <c r="CV215" s="92"/>
      <c r="CW215" s="92"/>
      <c r="CX215" s="92"/>
      <c r="CY215" s="92"/>
      <c r="CZ215" s="92"/>
      <c r="DA215" s="92"/>
      <c r="DB215" s="92"/>
      <c r="DC215" s="92"/>
      <c r="DD215" s="92"/>
      <c r="DE215" s="92"/>
      <c r="DF215" s="92"/>
      <c r="DG215" s="92"/>
      <c r="DH215" s="92"/>
      <c r="DI215" s="92"/>
      <c r="DJ215" s="92"/>
      <c r="DK215" s="92"/>
      <c r="DL215" s="92"/>
      <c r="DM215" s="92"/>
      <c r="DN215" s="92"/>
      <c r="DO215" s="92"/>
      <c r="DP215" s="92"/>
      <c r="DQ215" s="92"/>
      <c r="DR215" s="92"/>
      <c r="DS215" s="92"/>
      <c r="DT215" s="92"/>
      <c r="DU215" s="92"/>
      <c r="DV215" s="92"/>
      <c r="DW215" s="92"/>
      <c r="DX215" s="92"/>
      <c r="DY215" s="92"/>
      <c r="DZ215" s="92"/>
      <c r="EA215" s="92"/>
      <c r="EB215" s="92"/>
      <c r="EC215" s="92"/>
      <c r="ED215" s="92"/>
      <c r="EE215" s="92"/>
      <c r="EF215" s="92"/>
      <c r="EG215" s="92"/>
      <c r="EH215" s="92"/>
      <c r="EI215" s="92"/>
      <c r="EJ215" s="92"/>
      <c r="EK215" s="92"/>
      <c r="EL215" s="92"/>
      <c r="EM215" s="92"/>
      <c r="EN215" s="92"/>
      <c r="EO215" s="92"/>
      <c r="EP215" s="92"/>
      <c r="EQ215" s="92"/>
      <c r="ER215" s="92"/>
      <c r="ES215" s="92"/>
      <c r="ET215" s="92"/>
      <c r="EU215" s="92"/>
      <c r="EV215" s="92"/>
      <c r="EW215" s="92"/>
      <c r="EX215" s="92"/>
      <c r="EY215" s="92"/>
      <c r="EZ215" s="92"/>
      <c r="FA215" s="92"/>
      <c r="FB215" s="92"/>
      <c r="FC215" s="92"/>
      <c r="FD215" s="92"/>
      <c r="FE215" s="92"/>
      <c r="FF215" s="92"/>
      <c r="FG215" s="92"/>
      <c r="FH215" s="92"/>
      <c r="FI215" s="92"/>
      <c r="FJ215" s="92"/>
      <c r="FK215" s="92"/>
      <c r="FL215" s="92"/>
      <c r="FM215" s="92"/>
      <c r="FN215" s="92"/>
      <c r="FO215" s="92"/>
      <c r="FP215" s="92"/>
      <c r="FQ215" s="92"/>
      <c r="FR215" s="92"/>
      <c r="FS215" s="92"/>
      <c r="FT215" s="92"/>
      <c r="FU215" s="92"/>
      <c r="FV215" s="92"/>
      <c r="FW215" s="92"/>
      <c r="FX215" s="92"/>
      <c r="FY215" s="92"/>
      <c r="FZ215" s="92"/>
      <c r="GA215" s="92"/>
      <c r="GB215" s="92"/>
      <c r="GC215" s="92"/>
      <c r="GD215" s="92"/>
      <c r="GE215" s="92"/>
      <c r="GF215" s="92"/>
      <c r="GG215" s="92"/>
      <c r="GH215" s="92"/>
      <c r="GI215" s="92"/>
      <c r="GJ215" s="92"/>
      <c r="GK215" s="92"/>
      <c r="GL215" s="92"/>
      <c r="GM215" s="92"/>
      <c r="GN215" s="92"/>
      <c r="GO215" s="92"/>
      <c r="GP215" s="92"/>
      <c r="GQ215" s="92"/>
      <c r="GR215" s="92"/>
      <c r="GS215" s="92"/>
      <c r="GT215" s="92"/>
      <c r="GU215" s="92"/>
      <c r="GV215" s="92"/>
      <c r="GW215" s="92"/>
      <c r="GX215" s="92"/>
      <c r="GY215" s="92"/>
      <c r="GZ215" s="92"/>
      <c r="HA215" s="92"/>
      <c r="HB215" s="92"/>
      <c r="HC215" s="92"/>
      <c r="HD215" s="92"/>
      <c r="HE215" s="92"/>
      <c r="HF215" s="92"/>
      <c r="HG215" s="92"/>
      <c r="HH215" s="92"/>
      <c r="HI215" s="92"/>
      <c r="HJ215" s="92"/>
      <c r="HK215" s="92"/>
      <c r="HL215" s="92"/>
      <c r="HM215" s="92"/>
      <c r="HN215" s="92"/>
      <c r="HO215" s="92"/>
      <c r="HP215" s="92"/>
      <c r="HQ215" s="92"/>
      <c r="HR215" s="92"/>
      <c r="HS215" s="92"/>
      <c r="HT215" s="92"/>
      <c r="HU215" s="92"/>
      <c r="HV215" s="92"/>
      <c r="HW215" s="92"/>
      <c r="HX215" s="92"/>
      <c r="HY215" s="92"/>
      <c r="HZ215" s="92"/>
      <c r="IA215" s="92"/>
    </row>
    <row r="216" spans="1:235" ht="12.75">
      <c r="A216" s="176"/>
      <c r="B216" s="177"/>
      <c r="C216" s="92"/>
      <c r="D216" s="92"/>
      <c r="E216" s="92"/>
      <c r="F216" s="92"/>
      <c r="G216" s="609"/>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2"/>
      <c r="CD216" s="92"/>
      <c r="CE216" s="92"/>
      <c r="CF216" s="92"/>
      <c r="CG216" s="92"/>
      <c r="CH216" s="92"/>
      <c r="CI216" s="92"/>
      <c r="CJ216" s="92"/>
      <c r="CK216" s="92"/>
      <c r="CL216" s="92"/>
      <c r="CM216" s="92"/>
      <c r="CN216" s="92"/>
      <c r="CO216" s="92"/>
      <c r="CP216" s="92"/>
      <c r="CQ216" s="92"/>
      <c r="CR216" s="92"/>
      <c r="CS216" s="92"/>
      <c r="CT216" s="92"/>
      <c r="CU216" s="92"/>
      <c r="CV216" s="92"/>
      <c r="CW216" s="92"/>
      <c r="CX216" s="92"/>
      <c r="CY216" s="92"/>
      <c r="CZ216" s="92"/>
      <c r="DA216" s="92"/>
      <c r="DB216" s="92"/>
      <c r="DC216" s="92"/>
      <c r="DD216" s="92"/>
      <c r="DE216" s="92"/>
      <c r="DF216" s="92"/>
      <c r="DG216" s="92"/>
      <c r="DH216" s="92"/>
      <c r="DI216" s="92"/>
      <c r="DJ216" s="92"/>
      <c r="DK216" s="92"/>
      <c r="DL216" s="92"/>
      <c r="DM216" s="92"/>
      <c r="DN216" s="92"/>
      <c r="DO216" s="92"/>
      <c r="DP216" s="92"/>
      <c r="DQ216" s="92"/>
      <c r="DR216" s="92"/>
      <c r="DS216" s="92"/>
      <c r="DT216" s="92"/>
      <c r="DU216" s="92"/>
      <c r="DV216" s="92"/>
      <c r="DW216" s="92"/>
      <c r="DX216" s="92"/>
      <c r="DY216" s="92"/>
      <c r="DZ216" s="92"/>
      <c r="EA216" s="92"/>
      <c r="EB216" s="92"/>
      <c r="EC216" s="92"/>
      <c r="ED216" s="92"/>
      <c r="EE216" s="92"/>
      <c r="EF216" s="92"/>
      <c r="EG216" s="92"/>
      <c r="EH216" s="92"/>
      <c r="EI216" s="92"/>
      <c r="EJ216" s="92"/>
      <c r="EK216" s="92"/>
      <c r="EL216" s="92"/>
      <c r="EM216" s="92"/>
      <c r="EN216" s="92"/>
      <c r="EO216" s="92"/>
      <c r="EP216" s="92"/>
      <c r="EQ216" s="92"/>
      <c r="ER216" s="92"/>
      <c r="ES216" s="92"/>
      <c r="ET216" s="92"/>
      <c r="EU216" s="92"/>
      <c r="EV216" s="92"/>
      <c r="EW216" s="92"/>
      <c r="EX216" s="92"/>
      <c r="EY216" s="92"/>
      <c r="EZ216" s="92"/>
      <c r="FA216" s="92"/>
      <c r="FB216" s="92"/>
      <c r="FC216" s="92"/>
      <c r="FD216" s="92"/>
      <c r="FE216" s="92"/>
      <c r="FF216" s="92"/>
      <c r="FG216" s="92"/>
      <c r="FH216" s="92"/>
      <c r="FI216" s="92"/>
      <c r="FJ216" s="92"/>
      <c r="FK216" s="92"/>
      <c r="FL216" s="92"/>
      <c r="FM216" s="92"/>
      <c r="FN216" s="92"/>
      <c r="FO216" s="92"/>
      <c r="FP216" s="92"/>
      <c r="FQ216" s="92"/>
      <c r="FR216" s="92"/>
      <c r="FS216" s="92"/>
      <c r="FT216" s="92"/>
      <c r="FU216" s="92"/>
      <c r="FV216" s="92"/>
      <c r="FW216" s="92"/>
      <c r="FX216" s="92"/>
      <c r="FY216" s="92"/>
      <c r="FZ216" s="92"/>
      <c r="GA216" s="92"/>
      <c r="GB216" s="92"/>
      <c r="GC216" s="92"/>
      <c r="GD216" s="92"/>
      <c r="GE216" s="92"/>
      <c r="GF216" s="92"/>
      <c r="GG216" s="92"/>
      <c r="GH216" s="92"/>
      <c r="GI216" s="92"/>
      <c r="GJ216" s="92"/>
      <c r="GK216" s="92"/>
      <c r="GL216" s="92"/>
      <c r="GM216" s="92"/>
      <c r="GN216" s="92"/>
      <c r="GO216" s="92"/>
      <c r="GP216" s="92"/>
      <c r="GQ216" s="92"/>
      <c r="GR216" s="92"/>
      <c r="GS216" s="92"/>
      <c r="GT216" s="92"/>
      <c r="GU216" s="92"/>
      <c r="GV216" s="92"/>
      <c r="GW216" s="92"/>
      <c r="GX216" s="92"/>
      <c r="GY216" s="92"/>
      <c r="GZ216" s="92"/>
      <c r="HA216" s="92"/>
      <c r="HB216" s="92"/>
      <c r="HC216" s="92"/>
      <c r="HD216" s="92"/>
      <c r="HE216" s="92"/>
      <c r="HF216" s="92"/>
      <c r="HG216" s="92"/>
      <c r="HH216" s="92"/>
      <c r="HI216" s="92"/>
      <c r="HJ216" s="92"/>
      <c r="HK216" s="92"/>
      <c r="HL216" s="92"/>
      <c r="HM216" s="92"/>
      <c r="HN216" s="92"/>
      <c r="HO216" s="92"/>
      <c r="HP216" s="92"/>
      <c r="HQ216" s="92"/>
      <c r="HR216" s="92"/>
      <c r="HS216" s="92"/>
      <c r="HT216" s="92"/>
      <c r="HU216" s="92"/>
      <c r="HV216" s="92"/>
      <c r="HW216" s="92"/>
      <c r="HX216" s="92"/>
      <c r="HY216" s="92"/>
      <c r="HZ216" s="92"/>
      <c r="IA216" s="92"/>
    </row>
    <row r="217" spans="1:235" ht="12.75">
      <c r="A217" s="176"/>
      <c r="B217" s="177"/>
      <c r="C217" s="92"/>
      <c r="D217" s="92"/>
      <c r="E217" s="92"/>
      <c r="F217" s="92"/>
      <c r="G217" s="609"/>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2"/>
      <c r="CD217" s="92"/>
      <c r="CE217" s="92"/>
      <c r="CF217" s="92"/>
      <c r="CG217" s="92"/>
      <c r="CH217" s="92"/>
      <c r="CI217" s="92"/>
      <c r="CJ217" s="92"/>
      <c r="CK217" s="92"/>
      <c r="CL217" s="92"/>
      <c r="CM217" s="92"/>
      <c r="CN217" s="92"/>
      <c r="CO217" s="92"/>
      <c r="CP217" s="92"/>
      <c r="CQ217" s="92"/>
      <c r="CR217" s="92"/>
      <c r="CS217" s="92"/>
      <c r="CT217" s="92"/>
      <c r="CU217" s="92"/>
      <c r="CV217" s="92"/>
      <c r="CW217" s="92"/>
      <c r="CX217" s="92"/>
      <c r="CY217" s="92"/>
      <c r="CZ217" s="92"/>
      <c r="DA217" s="92"/>
      <c r="DB217" s="92"/>
      <c r="DC217" s="92"/>
      <c r="DD217" s="92"/>
      <c r="DE217" s="92"/>
      <c r="DF217" s="92"/>
      <c r="DG217" s="92"/>
      <c r="DH217" s="92"/>
      <c r="DI217" s="92"/>
      <c r="DJ217" s="92"/>
      <c r="DK217" s="92"/>
      <c r="DL217" s="92"/>
      <c r="DM217" s="92"/>
      <c r="DN217" s="92"/>
      <c r="DO217" s="92"/>
      <c r="DP217" s="92"/>
      <c r="DQ217" s="92"/>
      <c r="DR217" s="92"/>
      <c r="DS217" s="92"/>
      <c r="DT217" s="92"/>
      <c r="DU217" s="92"/>
      <c r="DV217" s="92"/>
      <c r="DW217" s="92"/>
      <c r="DX217" s="92"/>
      <c r="DY217" s="92"/>
      <c r="DZ217" s="92"/>
      <c r="EA217" s="92"/>
      <c r="EB217" s="92"/>
      <c r="EC217" s="92"/>
      <c r="ED217" s="92"/>
      <c r="EE217" s="92"/>
      <c r="EF217" s="92"/>
      <c r="EG217" s="92"/>
      <c r="EH217" s="92"/>
      <c r="EI217" s="92"/>
      <c r="EJ217" s="92"/>
      <c r="EK217" s="92"/>
      <c r="EL217" s="92"/>
      <c r="EM217" s="92"/>
      <c r="EN217" s="92"/>
      <c r="EO217" s="92"/>
      <c r="EP217" s="92"/>
      <c r="EQ217" s="92"/>
      <c r="ER217" s="92"/>
      <c r="ES217" s="92"/>
      <c r="ET217" s="92"/>
      <c r="EU217" s="92"/>
      <c r="EV217" s="92"/>
      <c r="EW217" s="92"/>
      <c r="EX217" s="92"/>
      <c r="EY217" s="92"/>
      <c r="EZ217" s="92"/>
      <c r="FA217" s="92"/>
      <c r="FB217" s="92"/>
      <c r="FC217" s="92"/>
      <c r="FD217" s="92"/>
      <c r="FE217" s="92"/>
      <c r="FF217" s="92"/>
      <c r="FG217" s="92"/>
      <c r="FH217" s="92"/>
      <c r="FI217" s="92"/>
      <c r="FJ217" s="92"/>
      <c r="FK217" s="92"/>
      <c r="FL217" s="92"/>
      <c r="FM217" s="92"/>
      <c r="FN217" s="92"/>
      <c r="FO217" s="92"/>
      <c r="FP217" s="92"/>
      <c r="FQ217" s="92"/>
      <c r="FR217" s="92"/>
      <c r="FS217" s="92"/>
      <c r="FT217" s="92"/>
      <c r="FU217" s="92"/>
      <c r="FV217" s="92"/>
      <c r="FW217" s="92"/>
      <c r="FX217" s="92"/>
      <c r="FY217" s="92"/>
      <c r="FZ217" s="92"/>
      <c r="GA217" s="92"/>
      <c r="GB217" s="92"/>
      <c r="GC217" s="92"/>
      <c r="GD217" s="92"/>
      <c r="GE217" s="92"/>
      <c r="GF217" s="92"/>
      <c r="GG217" s="92"/>
      <c r="GH217" s="92"/>
      <c r="GI217" s="92"/>
      <c r="GJ217" s="92"/>
      <c r="GK217" s="92"/>
      <c r="GL217" s="92"/>
      <c r="GM217" s="92"/>
      <c r="GN217" s="92"/>
      <c r="GO217" s="92"/>
      <c r="GP217" s="92"/>
      <c r="GQ217" s="92"/>
      <c r="GR217" s="92"/>
      <c r="GS217" s="92"/>
      <c r="GT217" s="92"/>
      <c r="GU217" s="92"/>
      <c r="GV217" s="92"/>
      <c r="GW217" s="92"/>
      <c r="GX217" s="92"/>
      <c r="GY217" s="92"/>
      <c r="GZ217" s="92"/>
      <c r="HA217" s="92"/>
      <c r="HB217" s="92"/>
      <c r="HC217" s="92"/>
      <c r="HD217" s="92"/>
      <c r="HE217" s="92"/>
      <c r="HF217" s="92"/>
      <c r="HG217" s="92"/>
      <c r="HH217" s="92"/>
      <c r="HI217" s="92"/>
      <c r="HJ217" s="92"/>
      <c r="HK217" s="92"/>
      <c r="HL217" s="92"/>
      <c r="HM217" s="92"/>
      <c r="HN217" s="92"/>
      <c r="HO217" s="92"/>
      <c r="HP217" s="92"/>
      <c r="HQ217" s="92"/>
      <c r="HR217" s="92"/>
      <c r="HS217" s="92"/>
      <c r="HT217" s="92"/>
      <c r="HU217" s="92"/>
      <c r="HV217" s="92"/>
      <c r="HW217" s="92"/>
      <c r="HX217" s="92"/>
      <c r="HY217" s="92"/>
      <c r="HZ217" s="92"/>
      <c r="IA217" s="92"/>
    </row>
    <row r="218" spans="1:235" ht="12.75">
      <c r="A218" s="176"/>
      <c r="B218" s="177"/>
      <c r="C218" s="92"/>
      <c r="D218" s="92"/>
      <c r="E218" s="92"/>
      <c r="F218" s="92"/>
      <c r="G218" s="609"/>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c r="EZ218" s="92"/>
      <c r="FA218" s="92"/>
      <c r="FB218" s="92"/>
      <c r="FC218" s="92"/>
      <c r="FD218" s="92"/>
      <c r="FE218" s="92"/>
      <c r="FF218" s="92"/>
      <c r="FG218" s="92"/>
      <c r="FH218" s="92"/>
      <c r="FI218" s="92"/>
      <c r="FJ218" s="92"/>
      <c r="FK218" s="92"/>
      <c r="FL218" s="92"/>
      <c r="FM218" s="92"/>
      <c r="FN218" s="92"/>
      <c r="FO218" s="92"/>
      <c r="FP218" s="92"/>
      <c r="FQ218" s="92"/>
      <c r="FR218" s="92"/>
      <c r="FS218" s="92"/>
      <c r="FT218" s="92"/>
      <c r="FU218" s="92"/>
      <c r="FV218" s="92"/>
      <c r="FW218" s="92"/>
      <c r="FX218" s="92"/>
      <c r="FY218" s="92"/>
      <c r="FZ218" s="92"/>
      <c r="GA218" s="92"/>
      <c r="GB218" s="92"/>
      <c r="GC218" s="92"/>
      <c r="GD218" s="92"/>
      <c r="GE218" s="92"/>
      <c r="GF218" s="92"/>
      <c r="GG218" s="92"/>
      <c r="GH218" s="92"/>
      <c r="GI218" s="92"/>
      <c r="GJ218" s="92"/>
      <c r="GK218" s="92"/>
      <c r="GL218" s="92"/>
      <c r="GM218" s="92"/>
      <c r="GN218" s="92"/>
      <c r="GO218" s="92"/>
      <c r="GP218" s="92"/>
      <c r="GQ218" s="92"/>
      <c r="GR218" s="92"/>
      <c r="GS218" s="92"/>
      <c r="GT218" s="92"/>
      <c r="GU218" s="92"/>
      <c r="GV218" s="92"/>
      <c r="GW218" s="92"/>
      <c r="GX218" s="92"/>
      <c r="GY218" s="92"/>
      <c r="GZ218" s="92"/>
      <c r="HA218" s="92"/>
      <c r="HB218" s="92"/>
      <c r="HC218" s="92"/>
      <c r="HD218" s="92"/>
      <c r="HE218" s="92"/>
      <c r="HF218" s="92"/>
      <c r="HG218" s="92"/>
      <c r="HH218" s="92"/>
      <c r="HI218" s="92"/>
      <c r="HJ218" s="92"/>
      <c r="HK218" s="92"/>
      <c r="HL218" s="92"/>
      <c r="HM218" s="92"/>
      <c r="HN218" s="92"/>
      <c r="HO218" s="92"/>
      <c r="HP218" s="92"/>
      <c r="HQ218" s="92"/>
      <c r="HR218" s="92"/>
      <c r="HS218" s="92"/>
      <c r="HT218" s="92"/>
      <c r="HU218" s="92"/>
      <c r="HV218" s="92"/>
      <c r="HW218" s="92"/>
      <c r="HX218" s="92"/>
      <c r="HY218" s="92"/>
      <c r="HZ218" s="92"/>
      <c r="IA218" s="92"/>
    </row>
    <row r="219" spans="1:235" ht="12.75">
      <c r="A219" s="176"/>
      <c r="B219" s="177"/>
      <c r="C219" s="92"/>
      <c r="D219" s="92"/>
      <c r="E219" s="92"/>
      <c r="F219" s="92"/>
      <c r="G219" s="609"/>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c r="EZ219" s="92"/>
      <c r="FA219" s="92"/>
      <c r="FB219" s="92"/>
      <c r="FC219" s="92"/>
      <c r="FD219" s="92"/>
      <c r="FE219" s="92"/>
      <c r="FF219" s="92"/>
      <c r="FG219" s="92"/>
      <c r="FH219" s="92"/>
      <c r="FI219" s="92"/>
      <c r="FJ219" s="92"/>
      <c r="FK219" s="92"/>
      <c r="FL219" s="92"/>
      <c r="FM219" s="92"/>
      <c r="FN219" s="92"/>
      <c r="FO219" s="92"/>
      <c r="FP219" s="92"/>
      <c r="FQ219" s="92"/>
      <c r="FR219" s="92"/>
      <c r="FS219" s="92"/>
      <c r="FT219" s="92"/>
      <c r="FU219" s="92"/>
      <c r="FV219" s="92"/>
      <c r="FW219" s="92"/>
      <c r="FX219" s="92"/>
      <c r="FY219" s="92"/>
      <c r="FZ219" s="92"/>
      <c r="GA219" s="92"/>
      <c r="GB219" s="92"/>
      <c r="GC219" s="92"/>
      <c r="GD219" s="92"/>
      <c r="GE219" s="92"/>
      <c r="GF219" s="92"/>
      <c r="GG219" s="92"/>
      <c r="GH219" s="92"/>
      <c r="GI219" s="92"/>
      <c r="GJ219" s="92"/>
      <c r="GK219" s="92"/>
      <c r="GL219" s="92"/>
      <c r="GM219" s="92"/>
      <c r="GN219" s="92"/>
      <c r="GO219" s="92"/>
      <c r="GP219" s="92"/>
      <c r="GQ219" s="92"/>
      <c r="GR219" s="92"/>
      <c r="GS219" s="92"/>
      <c r="GT219" s="92"/>
      <c r="GU219" s="92"/>
      <c r="GV219" s="92"/>
      <c r="GW219" s="92"/>
      <c r="GX219" s="92"/>
      <c r="GY219" s="92"/>
      <c r="GZ219" s="92"/>
      <c r="HA219" s="92"/>
      <c r="HB219" s="92"/>
      <c r="HC219" s="92"/>
      <c r="HD219" s="92"/>
      <c r="HE219" s="92"/>
      <c r="HF219" s="92"/>
      <c r="HG219" s="92"/>
      <c r="HH219" s="92"/>
      <c r="HI219" s="92"/>
      <c r="HJ219" s="92"/>
      <c r="HK219" s="92"/>
      <c r="HL219" s="92"/>
      <c r="HM219" s="92"/>
      <c r="HN219" s="92"/>
      <c r="HO219" s="92"/>
      <c r="HP219" s="92"/>
      <c r="HQ219" s="92"/>
      <c r="HR219" s="92"/>
      <c r="HS219" s="92"/>
      <c r="HT219" s="92"/>
      <c r="HU219" s="92"/>
      <c r="HV219" s="92"/>
      <c r="HW219" s="92"/>
      <c r="HX219" s="92"/>
      <c r="HY219" s="92"/>
      <c r="HZ219" s="92"/>
      <c r="IA219" s="92"/>
    </row>
    <row r="220" spans="1:235" ht="12.75">
      <c r="A220" s="176"/>
      <c r="B220" s="177"/>
      <c r="C220" s="92"/>
      <c r="D220" s="92"/>
      <c r="E220" s="92"/>
      <c r="F220" s="92"/>
      <c r="G220" s="609"/>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c r="EZ220" s="92"/>
      <c r="FA220" s="92"/>
      <c r="FB220" s="92"/>
      <c r="FC220" s="92"/>
      <c r="FD220" s="92"/>
      <c r="FE220" s="92"/>
      <c r="FF220" s="92"/>
      <c r="FG220" s="92"/>
      <c r="FH220" s="92"/>
      <c r="FI220" s="92"/>
      <c r="FJ220" s="92"/>
      <c r="FK220" s="92"/>
      <c r="FL220" s="92"/>
      <c r="FM220" s="92"/>
      <c r="FN220" s="92"/>
      <c r="FO220" s="92"/>
      <c r="FP220" s="92"/>
      <c r="FQ220" s="92"/>
      <c r="FR220" s="92"/>
      <c r="FS220" s="92"/>
      <c r="FT220" s="92"/>
      <c r="FU220" s="92"/>
      <c r="FV220" s="92"/>
      <c r="FW220" s="92"/>
      <c r="FX220" s="92"/>
      <c r="FY220" s="92"/>
      <c r="FZ220" s="92"/>
      <c r="GA220" s="92"/>
      <c r="GB220" s="92"/>
      <c r="GC220" s="92"/>
      <c r="GD220" s="92"/>
      <c r="GE220" s="92"/>
      <c r="GF220" s="92"/>
      <c r="GG220" s="92"/>
      <c r="GH220" s="92"/>
      <c r="GI220" s="92"/>
      <c r="GJ220" s="92"/>
      <c r="GK220" s="92"/>
      <c r="GL220" s="92"/>
      <c r="GM220" s="92"/>
      <c r="GN220" s="92"/>
      <c r="GO220" s="92"/>
      <c r="GP220" s="92"/>
      <c r="GQ220" s="92"/>
      <c r="GR220" s="92"/>
      <c r="GS220" s="92"/>
      <c r="GT220" s="92"/>
      <c r="GU220" s="92"/>
      <c r="GV220" s="92"/>
      <c r="GW220" s="92"/>
      <c r="GX220" s="92"/>
      <c r="GY220" s="92"/>
      <c r="GZ220" s="92"/>
      <c r="HA220" s="92"/>
      <c r="HB220" s="92"/>
      <c r="HC220" s="92"/>
      <c r="HD220" s="92"/>
      <c r="HE220" s="92"/>
      <c r="HF220" s="92"/>
      <c r="HG220" s="92"/>
      <c r="HH220" s="92"/>
      <c r="HI220" s="92"/>
      <c r="HJ220" s="92"/>
      <c r="HK220" s="92"/>
      <c r="HL220" s="92"/>
      <c r="HM220" s="92"/>
      <c r="HN220" s="92"/>
      <c r="HO220" s="92"/>
      <c r="HP220" s="92"/>
      <c r="HQ220" s="92"/>
      <c r="HR220" s="92"/>
      <c r="HS220" s="92"/>
      <c r="HT220" s="92"/>
      <c r="HU220" s="92"/>
      <c r="HV220" s="92"/>
      <c r="HW220" s="92"/>
      <c r="HX220" s="92"/>
      <c r="HY220" s="92"/>
      <c r="HZ220" s="92"/>
      <c r="IA220" s="92"/>
    </row>
    <row r="221" spans="1:235" ht="12.75">
      <c r="A221" s="176"/>
      <c r="B221" s="177"/>
      <c r="C221" s="92"/>
      <c r="D221" s="92"/>
      <c r="E221" s="92"/>
      <c r="F221" s="92"/>
      <c r="G221" s="609"/>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c r="EZ221" s="92"/>
      <c r="FA221" s="92"/>
      <c r="FB221" s="92"/>
      <c r="FC221" s="92"/>
      <c r="FD221" s="92"/>
      <c r="FE221" s="92"/>
      <c r="FF221" s="92"/>
      <c r="FG221" s="92"/>
      <c r="FH221" s="92"/>
      <c r="FI221" s="92"/>
      <c r="FJ221" s="92"/>
      <c r="FK221" s="92"/>
      <c r="FL221" s="92"/>
      <c r="FM221" s="92"/>
      <c r="FN221" s="92"/>
      <c r="FO221" s="92"/>
      <c r="FP221" s="92"/>
      <c r="FQ221" s="92"/>
      <c r="FR221" s="92"/>
      <c r="FS221" s="92"/>
      <c r="FT221" s="92"/>
      <c r="FU221" s="92"/>
      <c r="FV221" s="92"/>
      <c r="FW221" s="92"/>
      <c r="FX221" s="92"/>
      <c r="FY221" s="92"/>
      <c r="FZ221" s="92"/>
      <c r="GA221" s="92"/>
      <c r="GB221" s="92"/>
      <c r="GC221" s="92"/>
      <c r="GD221" s="92"/>
      <c r="GE221" s="92"/>
      <c r="GF221" s="92"/>
      <c r="GG221" s="92"/>
      <c r="GH221" s="92"/>
      <c r="GI221" s="92"/>
      <c r="GJ221" s="92"/>
      <c r="GK221" s="92"/>
      <c r="GL221" s="92"/>
      <c r="GM221" s="92"/>
      <c r="GN221" s="92"/>
      <c r="GO221" s="92"/>
      <c r="GP221" s="92"/>
      <c r="GQ221" s="92"/>
      <c r="GR221" s="92"/>
      <c r="GS221" s="92"/>
      <c r="GT221" s="92"/>
      <c r="GU221" s="92"/>
      <c r="GV221" s="92"/>
      <c r="GW221" s="92"/>
      <c r="GX221" s="92"/>
      <c r="GY221" s="92"/>
      <c r="GZ221" s="92"/>
      <c r="HA221" s="92"/>
      <c r="HB221" s="92"/>
      <c r="HC221" s="92"/>
      <c r="HD221" s="92"/>
      <c r="HE221" s="92"/>
      <c r="HF221" s="92"/>
      <c r="HG221" s="92"/>
      <c r="HH221" s="92"/>
      <c r="HI221" s="92"/>
      <c r="HJ221" s="92"/>
      <c r="HK221" s="92"/>
      <c r="HL221" s="92"/>
      <c r="HM221" s="92"/>
      <c r="HN221" s="92"/>
      <c r="HO221" s="92"/>
      <c r="HP221" s="92"/>
      <c r="HQ221" s="92"/>
      <c r="HR221" s="92"/>
      <c r="HS221" s="92"/>
      <c r="HT221" s="92"/>
      <c r="HU221" s="92"/>
      <c r="HV221" s="92"/>
      <c r="HW221" s="92"/>
      <c r="HX221" s="92"/>
      <c r="HY221" s="92"/>
      <c r="HZ221" s="92"/>
      <c r="IA221" s="92"/>
    </row>
    <row r="222" spans="1:235" ht="12.75">
      <c r="A222" s="176"/>
      <c r="B222" s="177"/>
      <c r="C222" s="92"/>
      <c r="D222" s="92"/>
      <c r="E222" s="92"/>
      <c r="F222" s="92"/>
      <c r="G222" s="609"/>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2"/>
      <c r="CD222" s="92"/>
      <c r="CE222" s="92"/>
      <c r="CF222" s="92"/>
      <c r="CG222" s="92"/>
      <c r="CH222" s="92"/>
      <c r="CI222" s="92"/>
      <c r="CJ222" s="92"/>
      <c r="CK222" s="92"/>
      <c r="CL222" s="92"/>
      <c r="CM222" s="92"/>
      <c r="CN222" s="92"/>
      <c r="CO222" s="92"/>
      <c r="CP222" s="92"/>
      <c r="CQ222" s="92"/>
      <c r="CR222" s="92"/>
      <c r="CS222" s="92"/>
      <c r="CT222" s="92"/>
      <c r="CU222" s="92"/>
      <c r="CV222" s="92"/>
      <c r="CW222" s="92"/>
      <c r="CX222" s="92"/>
      <c r="CY222" s="92"/>
      <c r="CZ222" s="92"/>
      <c r="DA222" s="92"/>
      <c r="DB222" s="92"/>
      <c r="DC222" s="92"/>
      <c r="DD222" s="92"/>
      <c r="DE222" s="92"/>
      <c r="DF222" s="92"/>
      <c r="DG222" s="92"/>
      <c r="DH222" s="92"/>
      <c r="DI222" s="92"/>
      <c r="DJ222" s="92"/>
      <c r="DK222" s="92"/>
      <c r="DL222" s="92"/>
      <c r="DM222" s="92"/>
      <c r="DN222" s="92"/>
      <c r="DO222" s="92"/>
      <c r="DP222" s="92"/>
      <c r="DQ222" s="92"/>
      <c r="DR222" s="92"/>
      <c r="DS222" s="92"/>
      <c r="DT222" s="92"/>
      <c r="DU222" s="92"/>
      <c r="DV222" s="92"/>
      <c r="DW222" s="92"/>
      <c r="DX222" s="92"/>
      <c r="DY222" s="92"/>
      <c r="DZ222" s="92"/>
      <c r="EA222" s="92"/>
      <c r="EB222" s="92"/>
      <c r="EC222" s="92"/>
      <c r="ED222" s="92"/>
      <c r="EE222" s="92"/>
      <c r="EF222" s="92"/>
      <c r="EG222" s="92"/>
      <c r="EH222" s="92"/>
      <c r="EI222" s="92"/>
      <c r="EJ222" s="92"/>
      <c r="EK222" s="92"/>
      <c r="EL222" s="92"/>
      <c r="EM222" s="92"/>
      <c r="EN222" s="92"/>
      <c r="EO222" s="92"/>
      <c r="EP222" s="92"/>
      <c r="EQ222" s="92"/>
      <c r="ER222" s="92"/>
      <c r="ES222" s="92"/>
      <c r="ET222" s="92"/>
      <c r="EU222" s="92"/>
      <c r="EV222" s="92"/>
      <c r="EW222" s="92"/>
      <c r="EX222" s="92"/>
      <c r="EY222" s="92"/>
      <c r="EZ222" s="92"/>
      <c r="FA222" s="92"/>
      <c r="FB222" s="92"/>
      <c r="FC222" s="92"/>
      <c r="FD222" s="92"/>
      <c r="FE222" s="92"/>
      <c r="FF222" s="92"/>
      <c r="FG222" s="92"/>
      <c r="FH222" s="92"/>
      <c r="FI222" s="92"/>
      <c r="FJ222" s="92"/>
      <c r="FK222" s="92"/>
      <c r="FL222" s="92"/>
      <c r="FM222" s="92"/>
      <c r="FN222" s="92"/>
      <c r="FO222" s="92"/>
      <c r="FP222" s="92"/>
      <c r="FQ222" s="92"/>
      <c r="FR222" s="92"/>
      <c r="FS222" s="92"/>
      <c r="FT222" s="92"/>
      <c r="FU222" s="92"/>
      <c r="FV222" s="92"/>
      <c r="FW222" s="92"/>
      <c r="FX222" s="92"/>
      <c r="FY222" s="92"/>
      <c r="FZ222" s="92"/>
      <c r="GA222" s="92"/>
      <c r="GB222" s="92"/>
      <c r="GC222" s="92"/>
      <c r="GD222" s="92"/>
      <c r="GE222" s="92"/>
      <c r="GF222" s="92"/>
      <c r="GG222" s="92"/>
      <c r="GH222" s="92"/>
      <c r="GI222" s="92"/>
      <c r="GJ222" s="92"/>
      <c r="GK222" s="92"/>
      <c r="GL222" s="92"/>
      <c r="GM222" s="92"/>
      <c r="GN222" s="92"/>
      <c r="GO222" s="92"/>
      <c r="GP222" s="92"/>
      <c r="GQ222" s="92"/>
      <c r="GR222" s="92"/>
      <c r="GS222" s="92"/>
      <c r="GT222" s="92"/>
      <c r="GU222" s="92"/>
      <c r="GV222" s="92"/>
      <c r="GW222" s="92"/>
      <c r="GX222" s="92"/>
      <c r="GY222" s="92"/>
      <c r="GZ222" s="92"/>
      <c r="HA222" s="92"/>
      <c r="HB222" s="92"/>
      <c r="HC222" s="92"/>
      <c r="HD222" s="92"/>
      <c r="HE222" s="92"/>
      <c r="HF222" s="92"/>
      <c r="HG222" s="92"/>
      <c r="HH222" s="92"/>
      <c r="HI222" s="92"/>
      <c r="HJ222" s="92"/>
      <c r="HK222" s="92"/>
      <c r="HL222" s="92"/>
      <c r="HM222" s="92"/>
      <c r="HN222" s="92"/>
      <c r="HO222" s="92"/>
      <c r="HP222" s="92"/>
      <c r="HQ222" s="92"/>
      <c r="HR222" s="92"/>
      <c r="HS222" s="92"/>
      <c r="HT222" s="92"/>
      <c r="HU222" s="92"/>
      <c r="HV222" s="92"/>
      <c r="HW222" s="92"/>
      <c r="HX222" s="92"/>
      <c r="HY222" s="92"/>
      <c r="HZ222" s="92"/>
      <c r="IA222" s="92"/>
    </row>
    <row r="223" spans="1:235" ht="12.75">
      <c r="A223" s="176"/>
      <c r="B223" s="177"/>
      <c r="C223" s="92"/>
      <c r="D223" s="92"/>
      <c r="E223" s="92"/>
      <c r="F223" s="92"/>
      <c r="G223" s="609"/>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2"/>
      <c r="CD223" s="92"/>
      <c r="CE223" s="92"/>
      <c r="CF223" s="92"/>
      <c r="CG223" s="92"/>
      <c r="CH223" s="92"/>
      <c r="CI223" s="92"/>
      <c r="CJ223" s="92"/>
      <c r="CK223" s="92"/>
      <c r="CL223" s="92"/>
      <c r="CM223" s="92"/>
      <c r="CN223" s="92"/>
      <c r="CO223" s="92"/>
      <c r="CP223" s="92"/>
      <c r="CQ223" s="92"/>
      <c r="CR223" s="92"/>
      <c r="CS223" s="92"/>
      <c r="CT223" s="92"/>
      <c r="CU223" s="92"/>
      <c r="CV223" s="92"/>
      <c r="CW223" s="92"/>
      <c r="CX223" s="92"/>
      <c r="CY223" s="92"/>
      <c r="CZ223" s="92"/>
      <c r="DA223" s="92"/>
      <c r="DB223" s="92"/>
      <c r="DC223" s="92"/>
      <c r="DD223" s="92"/>
      <c r="DE223" s="92"/>
      <c r="DF223" s="92"/>
      <c r="DG223" s="92"/>
      <c r="DH223" s="92"/>
      <c r="DI223" s="92"/>
      <c r="DJ223" s="92"/>
      <c r="DK223" s="92"/>
      <c r="DL223" s="92"/>
      <c r="DM223" s="92"/>
      <c r="DN223" s="92"/>
      <c r="DO223" s="92"/>
      <c r="DP223" s="92"/>
      <c r="DQ223" s="92"/>
      <c r="DR223" s="92"/>
      <c r="DS223" s="92"/>
      <c r="DT223" s="92"/>
      <c r="DU223" s="92"/>
      <c r="DV223" s="92"/>
      <c r="DW223" s="92"/>
      <c r="DX223" s="92"/>
      <c r="DY223" s="92"/>
      <c r="DZ223" s="92"/>
      <c r="EA223" s="92"/>
      <c r="EB223" s="92"/>
      <c r="EC223" s="92"/>
      <c r="ED223" s="92"/>
      <c r="EE223" s="92"/>
      <c r="EF223" s="92"/>
      <c r="EG223" s="92"/>
      <c r="EH223" s="92"/>
      <c r="EI223" s="92"/>
      <c r="EJ223" s="92"/>
      <c r="EK223" s="92"/>
      <c r="EL223" s="92"/>
      <c r="EM223" s="92"/>
      <c r="EN223" s="92"/>
      <c r="EO223" s="92"/>
      <c r="EP223" s="92"/>
      <c r="EQ223" s="92"/>
      <c r="ER223" s="92"/>
      <c r="ES223" s="92"/>
      <c r="ET223" s="92"/>
      <c r="EU223" s="92"/>
      <c r="EV223" s="92"/>
      <c r="EW223" s="92"/>
      <c r="EX223" s="92"/>
      <c r="EY223" s="92"/>
      <c r="EZ223" s="92"/>
      <c r="FA223" s="92"/>
      <c r="FB223" s="92"/>
      <c r="FC223" s="92"/>
      <c r="FD223" s="92"/>
      <c r="FE223" s="92"/>
      <c r="FF223" s="92"/>
      <c r="FG223" s="92"/>
      <c r="FH223" s="92"/>
      <c r="FI223" s="92"/>
      <c r="FJ223" s="92"/>
      <c r="FK223" s="92"/>
      <c r="FL223" s="92"/>
      <c r="FM223" s="92"/>
      <c r="FN223" s="92"/>
      <c r="FO223" s="92"/>
      <c r="FP223" s="92"/>
      <c r="FQ223" s="92"/>
      <c r="FR223" s="92"/>
      <c r="FS223" s="92"/>
      <c r="FT223" s="92"/>
      <c r="FU223" s="92"/>
      <c r="FV223" s="92"/>
      <c r="FW223" s="92"/>
      <c r="FX223" s="92"/>
      <c r="FY223" s="92"/>
      <c r="FZ223" s="92"/>
      <c r="GA223" s="92"/>
      <c r="GB223" s="92"/>
      <c r="GC223" s="92"/>
      <c r="GD223" s="92"/>
      <c r="GE223" s="92"/>
      <c r="GF223" s="92"/>
      <c r="GG223" s="92"/>
      <c r="GH223" s="92"/>
      <c r="GI223" s="92"/>
      <c r="GJ223" s="92"/>
      <c r="GK223" s="92"/>
      <c r="GL223" s="92"/>
      <c r="GM223" s="92"/>
      <c r="GN223" s="92"/>
      <c r="GO223" s="92"/>
      <c r="GP223" s="92"/>
      <c r="GQ223" s="92"/>
      <c r="GR223" s="92"/>
      <c r="GS223" s="92"/>
      <c r="GT223" s="92"/>
      <c r="GU223" s="92"/>
      <c r="GV223" s="92"/>
      <c r="GW223" s="92"/>
      <c r="GX223" s="92"/>
      <c r="GY223" s="92"/>
      <c r="GZ223" s="92"/>
      <c r="HA223" s="92"/>
      <c r="HB223" s="92"/>
      <c r="HC223" s="92"/>
      <c r="HD223" s="92"/>
      <c r="HE223" s="92"/>
      <c r="HF223" s="92"/>
      <c r="HG223" s="92"/>
      <c r="HH223" s="92"/>
      <c r="HI223" s="92"/>
      <c r="HJ223" s="92"/>
      <c r="HK223" s="92"/>
      <c r="HL223" s="92"/>
      <c r="HM223" s="92"/>
      <c r="HN223" s="92"/>
      <c r="HO223" s="92"/>
      <c r="HP223" s="92"/>
      <c r="HQ223" s="92"/>
      <c r="HR223" s="92"/>
      <c r="HS223" s="92"/>
      <c r="HT223" s="92"/>
      <c r="HU223" s="92"/>
      <c r="HV223" s="92"/>
      <c r="HW223" s="92"/>
      <c r="HX223" s="92"/>
      <c r="HY223" s="92"/>
      <c r="HZ223" s="92"/>
      <c r="IA223" s="92"/>
    </row>
    <row r="224" spans="1:235" ht="12.75">
      <c r="A224" s="176"/>
      <c r="B224" s="177"/>
      <c r="C224" s="92"/>
      <c r="D224" s="92"/>
      <c r="E224" s="92"/>
      <c r="F224" s="92"/>
      <c r="G224" s="609"/>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c r="CZ224" s="92"/>
      <c r="DA224" s="92"/>
      <c r="DB224" s="92"/>
      <c r="DC224" s="92"/>
      <c r="DD224" s="92"/>
      <c r="DE224" s="92"/>
      <c r="DF224" s="92"/>
      <c r="DG224" s="92"/>
      <c r="DH224" s="92"/>
      <c r="DI224" s="92"/>
      <c r="DJ224" s="92"/>
      <c r="DK224" s="92"/>
      <c r="DL224" s="92"/>
      <c r="DM224" s="92"/>
      <c r="DN224" s="92"/>
      <c r="DO224" s="92"/>
      <c r="DP224" s="92"/>
      <c r="DQ224" s="92"/>
      <c r="DR224" s="92"/>
      <c r="DS224" s="92"/>
      <c r="DT224" s="92"/>
      <c r="DU224" s="92"/>
      <c r="DV224" s="92"/>
      <c r="DW224" s="92"/>
      <c r="DX224" s="92"/>
      <c r="DY224" s="92"/>
      <c r="DZ224" s="92"/>
      <c r="EA224" s="92"/>
      <c r="EB224" s="92"/>
      <c r="EC224" s="92"/>
      <c r="ED224" s="92"/>
      <c r="EE224" s="92"/>
      <c r="EF224" s="92"/>
      <c r="EG224" s="92"/>
      <c r="EH224" s="92"/>
      <c r="EI224" s="92"/>
      <c r="EJ224" s="92"/>
      <c r="EK224" s="92"/>
      <c r="EL224" s="92"/>
      <c r="EM224" s="92"/>
      <c r="EN224" s="92"/>
      <c r="EO224" s="92"/>
      <c r="EP224" s="92"/>
      <c r="EQ224" s="92"/>
      <c r="ER224" s="92"/>
      <c r="ES224" s="92"/>
      <c r="ET224" s="92"/>
      <c r="EU224" s="92"/>
      <c r="EV224" s="92"/>
      <c r="EW224" s="92"/>
      <c r="EX224" s="92"/>
      <c r="EY224" s="92"/>
      <c r="EZ224" s="92"/>
      <c r="FA224" s="92"/>
      <c r="FB224" s="92"/>
      <c r="FC224" s="92"/>
      <c r="FD224" s="92"/>
      <c r="FE224" s="92"/>
      <c r="FF224" s="92"/>
      <c r="FG224" s="92"/>
      <c r="FH224" s="92"/>
      <c r="FI224" s="92"/>
      <c r="FJ224" s="92"/>
      <c r="FK224" s="92"/>
      <c r="FL224" s="92"/>
      <c r="FM224" s="92"/>
      <c r="FN224" s="92"/>
      <c r="FO224" s="92"/>
      <c r="FP224" s="92"/>
      <c r="FQ224" s="92"/>
      <c r="FR224" s="92"/>
      <c r="FS224" s="92"/>
      <c r="FT224" s="92"/>
      <c r="FU224" s="92"/>
      <c r="FV224" s="92"/>
      <c r="FW224" s="92"/>
      <c r="FX224" s="92"/>
      <c r="FY224" s="92"/>
      <c r="FZ224" s="92"/>
      <c r="GA224" s="92"/>
      <c r="GB224" s="92"/>
      <c r="GC224" s="92"/>
      <c r="GD224" s="92"/>
      <c r="GE224" s="92"/>
      <c r="GF224" s="92"/>
      <c r="GG224" s="92"/>
      <c r="GH224" s="92"/>
      <c r="GI224" s="92"/>
      <c r="GJ224" s="92"/>
      <c r="GK224" s="92"/>
      <c r="GL224" s="92"/>
      <c r="GM224" s="92"/>
      <c r="GN224" s="92"/>
      <c r="GO224" s="92"/>
      <c r="GP224" s="92"/>
      <c r="GQ224" s="92"/>
      <c r="GR224" s="92"/>
      <c r="GS224" s="92"/>
      <c r="GT224" s="92"/>
      <c r="GU224" s="92"/>
      <c r="GV224" s="92"/>
      <c r="GW224" s="92"/>
      <c r="GX224" s="92"/>
      <c r="GY224" s="92"/>
      <c r="GZ224" s="92"/>
      <c r="HA224" s="92"/>
      <c r="HB224" s="92"/>
      <c r="HC224" s="92"/>
      <c r="HD224" s="92"/>
      <c r="HE224" s="92"/>
      <c r="HF224" s="92"/>
      <c r="HG224" s="92"/>
      <c r="HH224" s="92"/>
      <c r="HI224" s="92"/>
      <c r="HJ224" s="92"/>
      <c r="HK224" s="92"/>
      <c r="HL224" s="92"/>
      <c r="HM224" s="92"/>
      <c r="HN224" s="92"/>
      <c r="HO224" s="92"/>
      <c r="HP224" s="92"/>
      <c r="HQ224" s="92"/>
      <c r="HR224" s="92"/>
      <c r="HS224" s="92"/>
      <c r="HT224" s="92"/>
      <c r="HU224" s="92"/>
      <c r="HV224" s="92"/>
      <c r="HW224" s="92"/>
      <c r="HX224" s="92"/>
      <c r="HY224" s="92"/>
      <c r="HZ224" s="92"/>
      <c r="IA224" s="92"/>
    </row>
    <row r="225" spans="1:235" ht="12.75">
      <c r="A225" s="176"/>
      <c r="B225" s="177"/>
      <c r="C225" s="92"/>
      <c r="D225" s="92"/>
      <c r="E225" s="92"/>
      <c r="F225" s="92"/>
      <c r="G225" s="609"/>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c r="CD225" s="92"/>
      <c r="CE225" s="92"/>
      <c r="CF225" s="92"/>
      <c r="CG225" s="92"/>
      <c r="CH225" s="92"/>
      <c r="CI225" s="92"/>
      <c r="CJ225" s="92"/>
      <c r="CK225" s="92"/>
      <c r="CL225" s="92"/>
      <c r="CM225" s="92"/>
      <c r="CN225" s="92"/>
      <c r="CO225" s="92"/>
      <c r="CP225" s="92"/>
      <c r="CQ225" s="92"/>
      <c r="CR225" s="92"/>
      <c r="CS225" s="92"/>
      <c r="CT225" s="92"/>
      <c r="CU225" s="92"/>
      <c r="CV225" s="92"/>
      <c r="CW225" s="92"/>
      <c r="CX225" s="92"/>
      <c r="CY225" s="92"/>
      <c r="CZ225" s="92"/>
      <c r="DA225" s="92"/>
      <c r="DB225" s="92"/>
      <c r="DC225" s="92"/>
      <c r="DD225" s="92"/>
      <c r="DE225" s="92"/>
      <c r="DF225" s="92"/>
      <c r="DG225" s="92"/>
      <c r="DH225" s="92"/>
      <c r="DI225" s="92"/>
      <c r="DJ225" s="92"/>
      <c r="DK225" s="92"/>
      <c r="DL225" s="92"/>
      <c r="DM225" s="92"/>
      <c r="DN225" s="92"/>
      <c r="DO225" s="92"/>
      <c r="DP225" s="92"/>
      <c r="DQ225" s="92"/>
      <c r="DR225" s="92"/>
      <c r="DS225" s="92"/>
      <c r="DT225" s="92"/>
      <c r="DU225" s="92"/>
      <c r="DV225" s="92"/>
      <c r="DW225" s="92"/>
      <c r="DX225" s="92"/>
      <c r="DY225" s="92"/>
      <c r="DZ225" s="92"/>
      <c r="EA225" s="92"/>
      <c r="EB225" s="92"/>
      <c r="EC225" s="92"/>
      <c r="ED225" s="92"/>
      <c r="EE225" s="92"/>
      <c r="EF225" s="92"/>
      <c r="EG225" s="92"/>
      <c r="EH225" s="92"/>
      <c r="EI225" s="92"/>
      <c r="EJ225" s="92"/>
      <c r="EK225" s="92"/>
      <c r="EL225" s="92"/>
      <c r="EM225" s="92"/>
      <c r="EN225" s="92"/>
      <c r="EO225" s="92"/>
      <c r="EP225" s="92"/>
      <c r="EQ225" s="92"/>
      <c r="ER225" s="92"/>
      <c r="ES225" s="92"/>
      <c r="ET225" s="92"/>
      <c r="EU225" s="92"/>
      <c r="EV225" s="92"/>
      <c r="EW225" s="92"/>
      <c r="EX225" s="92"/>
      <c r="EY225" s="92"/>
      <c r="EZ225" s="92"/>
      <c r="FA225" s="92"/>
      <c r="FB225" s="92"/>
      <c r="FC225" s="92"/>
      <c r="FD225" s="92"/>
      <c r="FE225" s="92"/>
      <c r="FF225" s="92"/>
      <c r="FG225" s="92"/>
      <c r="FH225" s="92"/>
      <c r="FI225" s="92"/>
      <c r="FJ225" s="92"/>
      <c r="FK225" s="92"/>
      <c r="FL225" s="92"/>
      <c r="FM225" s="92"/>
      <c r="FN225" s="92"/>
      <c r="FO225" s="92"/>
      <c r="FP225" s="92"/>
      <c r="FQ225" s="92"/>
      <c r="FR225" s="92"/>
      <c r="FS225" s="92"/>
      <c r="FT225" s="92"/>
      <c r="FU225" s="92"/>
      <c r="FV225" s="92"/>
      <c r="FW225" s="92"/>
      <c r="FX225" s="92"/>
      <c r="FY225" s="92"/>
      <c r="FZ225" s="92"/>
      <c r="GA225" s="92"/>
      <c r="GB225" s="92"/>
      <c r="GC225" s="92"/>
      <c r="GD225" s="92"/>
      <c r="GE225" s="92"/>
      <c r="GF225" s="92"/>
      <c r="GG225" s="92"/>
      <c r="GH225" s="92"/>
      <c r="GI225" s="92"/>
      <c r="GJ225" s="92"/>
      <c r="GK225" s="92"/>
      <c r="GL225" s="92"/>
      <c r="GM225" s="92"/>
      <c r="GN225" s="92"/>
      <c r="GO225" s="92"/>
      <c r="GP225" s="92"/>
      <c r="GQ225" s="92"/>
      <c r="GR225" s="92"/>
      <c r="GS225" s="92"/>
      <c r="GT225" s="92"/>
      <c r="GU225" s="92"/>
      <c r="GV225" s="92"/>
      <c r="GW225" s="92"/>
      <c r="GX225" s="92"/>
      <c r="GY225" s="92"/>
      <c r="GZ225" s="92"/>
      <c r="HA225" s="92"/>
      <c r="HB225" s="92"/>
      <c r="HC225" s="92"/>
      <c r="HD225" s="92"/>
      <c r="HE225" s="92"/>
      <c r="HF225" s="92"/>
      <c r="HG225" s="92"/>
      <c r="HH225" s="92"/>
      <c r="HI225" s="92"/>
      <c r="HJ225" s="92"/>
      <c r="HK225" s="92"/>
      <c r="HL225" s="92"/>
      <c r="HM225" s="92"/>
      <c r="HN225" s="92"/>
      <c r="HO225" s="92"/>
      <c r="HP225" s="92"/>
      <c r="HQ225" s="92"/>
      <c r="HR225" s="92"/>
      <c r="HS225" s="92"/>
      <c r="HT225" s="92"/>
      <c r="HU225" s="92"/>
      <c r="HV225" s="92"/>
      <c r="HW225" s="92"/>
      <c r="HX225" s="92"/>
      <c r="HY225" s="92"/>
      <c r="HZ225" s="92"/>
      <c r="IA225" s="92"/>
    </row>
    <row r="226" spans="1:235" ht="12.75">
      <c r="A226" s="176"/>
      <c r="B226" s="177"/>
      <c r="C226" s="92"/>
      <c r="D226" s="92"/>
      <c r="E226" s="92"/>
      <c r="F226" s="92"/>
      <c r="G226" s="609"/>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c r="CD226" s="92"/>
      <c r="CE226" s="92"/>
      <c r="CF226" s="92"/>
      <c r="CG226" s="92"/>
      <c r="CH226" s="92"/>
      <c r="CI226" s="92"/>
      <c r="CJ226" s="92"/>
      <c r="CK226" s="92"/>
      <c r="CL226" s="92"/>
      <c r="CM226" s="92"/>
      <c r="CN226" s="92"/>
      <c r="CO226" s="92"/>
      <c r="CP226" s="92"/>
      <c r="CQ226" s="92"/>
      <c r="CR226" s="92"/>
      <c r="CS226" s="92"/>
      <c r="CT226" s="92"/>
      <c r="CU226" s="92"/>
      <c r="CV226" s="92"/>
      <c r="CW226" s="92"/>
      <c r="CX226" s="92"/>
      <c r="CY226" s="92"/>
      <c r="CZ226" s="92"/>
      <c r="DA226" s="92"/>
      <c r="DB226" s="92"/>
      <c r="DC226" s="92"/>
      <c r="DD226" s="92"/>
      <c r="DE226" s="92"/>
      <c r="DF226" s="92"/>
      <c r="DG226" s="92"/>
      <c r="DH226" s="92"/>
      <c r="DI226" s="92"/>
      <c r="DJ226" s="92"/>
      <c r="DK226" s="92"/>
      <c r="DL226" s="92"/>
      <c r="DM226" s="92"/>
      <c r="DN226" s="92"/>
      <c r="DO226" s="92"/>
      <c r="DP226" s="92"/>
      <c r="DQ226" s="92"/>
      <c r="DR226" s="92"/>
      <c r="DS226" s="92"/>
      <c r="DT226" s="92"/>
      <c r="DU226" s="92"/>
      <c r="DV226" s="92"/>
      <c r="DW226" s="92"/>
      <c r="DX226" s="92"/>
      <c r="DY226" s="92"/>
      <c r="DZ226" s="92"/>
      <c r="EA226" s="92"/>
      <c r="EB226" s="92"/>
      <c r="EC226" s="92"/>
      <c r="ED226" s="92"/>
      <c r="EE226" s="92"/>
      <c r="EF226" s="92"/>
      <c r="EG226" s="92"/>
      <c r="EH226" s="92"/>
      <c r="EI226" s="92"/>
      <c r="EJ226" s="92"/>
      <c r="EK226" s="92"/>
      <c r="EL226" s="92"/>
      <c r="EM226" s="92"/>
      <c r="EN226" s="92"/>
      <c r="EO226" s="92"/>
      <c r="EP226" s="92"/>
      <c r="EQ226" s="92"/>
      <c r="ER226" s="92"/>
      <c r="ES226" s="92"/>
      <c r="ET226" s="92"/>
      <c r="EU226" s="92"/>
      <c r="EV226" s="92"/>
      <c r="EW226" s="92"/>
      <c r="EX226" s="92"/>
      <c r="EY226" s="92"/>
      <c r="EZ226" s="92"/>
      <c r="FA226" s="92"/>
      <c r="FB226" s="92"/>
      <c r="FC226" s="92"/>
      <c r="FD226" s="92"/>
      <c r="FE226" s="92"/>
      <c r="FF226" s="92"/>
      <c r="FG226" s="92"/>
      <c r="FH226" s="92"/>
      <c r="FI226" s="92"/>
      <c r="FJ226" s="92"/>
      <c r="FK226" s="92"/>
      <c r="FL226" s="92"/>
      <c r="FM226" s="92"/>
      <c r="FN226" s="92"/>
      <c r="FO226" s="92"/>
      <c r="FP226" s="92"/>
      <c r="FQ226" s="92"/>
      <c r="FR226" s="92"/>
      <c r="FS226" s="92"/>
      <c r="FT226" s="92"/>
      <c r="FU226" s="92"/>
      <c r="FV226" s="92"/>
      <c r="FW226" s="92"/>
      <c r="FX226" s="92"/>
      <c r="FY226" s="92"/>
      <c r="FZ226" s="92"/>
      <c r="GA226" s="92"/>
      <c r="GB226" s="92"/>
      <c r="GC226" s="92"/>
      <c r="GD226" s="92"/>
      <c r="GE226" s="92"/>
      <c r="GF226" s="92"/>
      <c r="GG226" s="92"/>
      <c r="GH226" s="92"/>
      <c r="GI226" s="92"/>
      <c r="GJ226" s="92"/>
      <c r="GK226" s="92"/>
      <c r="GL226" s="92"/>
      <c r="GM226" s="92"/>
      <c r="GN226" s="92"/>
      <c r="GO226" s="92"/>
      <c r="GP226" s="92"/>
      <c r="GQ226" s="92"/>
      <c r="GR226" s="92"/>
      <c r="GS226" s="92"/>
      <c r="GT226" s="92"/>
      <c r="GU226" s="92"/>
      <c r="GV226" s="92"/>
      <c r="GW226" s="92"/>
      <c r="GX226" s="92"/>
      <c r="GY226" s="92"/>
      <c r="GZ226" s="92"/>
      <c r="HA226" s="92"/>
      <c r="HB226" s="92"/>
      <c r="HC226" s="92"/>
      <c r="HD226" s="92"/>
      <c r="HE226" s="92"/>
      <c r="HF226" s="92"/>
      <c r="HG226" s="92"/>
      <c r="HH226" s="92"/>
      <c r="HI226" s="92"/>
      <c r="HJ226" s="92"/>
      <c r="HK226" s="92"/>
      <c r="HL226" s="92"/>
      <c r="HM226" s="92"/>
      <c r="HN226" s="92"/>
      <c r="HO226" s="92"/>
      <c r="HP226" s="92"/>
      <c r="HQ226" s="92"/>
      <c r="HR226" s="92"/>
      <c r="HS226" s="92"/>
      <c r="HT226" s="92"/>
      <c r="HU226" s="92"/>
      <c r="HV226" s="92"/>
      <c r="HW226" s="92"/>
      <c r="HX226" s="92"/>
      <c r="HY226" s="92"/>
      <c r="HZ226" s="92"/>
      <c r="IA226" s="92"/>
    </row>
    <row r="227" spans="1:235" ht="12.75">
      <c r="A227" s="176"/>
      <c r="B227" s="177"/>
      <c r="C227" s="92"/>
      <c r="D227" s="92"/>
      <c r="E227" s="92"/>
      <c r="F227" s="92"/>
      <c r="G227" s="609"/>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2"/>
      <c r="CD227" s="92"/>
      <c r="CE227" s="92"/>
      <c r="CF227" s="92"/>
      <c r="CG227" s="92"/>
      <c r="CH227" s="92"/>
      <c r="CI227" s="92"/>
      <c r="CJ227" s="92"/>
      <c r="CK227" s="92"/>
      <c r="CL227" s="92"/>
      <c r="CM227" s="92"/>
      <c r="CN227" s="92"/>
      <c r="CO227" s="92"/>
      <c r="CP227" s="92"/>
      <c r="CQ227" s="92"/>
      <c r="CR227" s="92"/>
      <c r="CS227" s="92"/>
      <c r="CT227" s="92"/>
      <c r="CU227" s="92"/>
      <c r="CV227" s="92"/>
      <c r="CW227" s="92"/>
      <c r="CX227" s="92"/>
      <c r="CY227" s="92"/>
      <c r="CZ227" s="92"/>
      <c r="DA227" s="92"/>
      <c r="DB227" s="92"/>
      <c r="DC227" s="92"/>
      <c r="DD227" s="92"/>
      <c r="DE227" s="92"/>
      <c r="DF227" s="92"/>
      <c r="DG227" s="92"/>
      <c r="DH227" s="92"/>
      <c r="DI227" s="92"/>
      <c r="DJ227" s="92"/>
      <c r="DK227" s="92"/>
      <c r="DL227" s="92"/>
      <c r="DM227" s="92"/>
      <c r="DN227" s="92"/>
      <c r="DO227" s="92"/>
      <c r="DP227" s="92"/>
      <c r="DQ227" s="92"/>
      <c r="DR227" s="92"/>
      <c r="DS227" s="92"/>
      <c r="DT227" s="92"/>
      <c r="DU227" s="92"/>
      <c r="DV227" s="92"/>
      <c r="DW227" s="92"/>
      <c r="DX227" s="92"/>
      <c r="DY227" s="92"/>
      <c r="DZ227" s="92"/>
      <c r="EA227" s="92"/>
      <c r="EB227" s="92"/>
      <c r="EC227" s="92"/>
      <c r="ED227" s="92"/>
      <c r="EE227" s="92"/>
      <c r="EF227" s="92"/>
      <c r="EG227" s="92"/>
      <c r="EH227" s="92"/>
      <c r="EI227" s="92"/>
      <c r="EJ227" s="92"/>
      <c r="EK227" s="92"/>
      <c r="EL227" s="92"/>
      <c r="EM227" s="92"/>
      <c r="EN227" s="92"/>
      <c r="EO227" s="92"/>
      <c r="EP227" s="92"/>
      <c r="EQ227" s="92"/>
      <c r="ER227" s="92"/>
      <c r="ES227" s="92"/>
      <c r="ET227" s="92"/>
      <c r="EU227" s="92"/>
      <c r="EV227" s="92"/>
      <c r="EW227" s="92"/>
      <c r="EX227" s="92"/>
      <c r="EY227" s="92"/>
      <c r="EZ227" s="92"/>
      <c r="FA227" s="92"/>
      <c r="FB227" s="92"/>
      <c r="FC227" s="92"/>
      <c r="FD227" s="92"/>
      <c r="FE227" s="92"/>
      <c r="FF227" s="92"/>
      <c r="FG227" s="92"/>
      <c r="FH227" s="92"/>
      <c r="FI227" s="92"/>
      <c r="FJ227" s="92"/>
      <c r="FK227" s="92"/>
      <c r="FL227" s="92"/>
      <c r="FM227" s="92"/>
      <c r="FN227" s="92"/>
      <c r="FO227" s="92"/>
      <c r="FP227" s="92"/>
      <c r="FQ227" s="92"/>
      <c r="FR227" s="92"/>
      <c r="FS227" s="92"/>
      <c r="FT227" s="92"/>
      <c r="FU227" s="92"/>
      <c r="FV227" s="92"/>
      <c r="FW227" s="92"/>
      <c r="FX227" s="92"/>
      <c r="FY227" s="92"/>
      <c r="FZ227" s="92"/>
      <c r="GA227" s="92"/>
      <c r="GB227" s="92"/>
      <c r="GC227" s="92"/>
      <c r="GD227" s="92"/>
      <c r="GE227" s="92"/>
      <c r="GF227" s="92"/>
      <c r="GG227" s="92"/>
      <c r="GH227" s="92"/>
      <c r="GI227" s="92"/>
      <c r="GJ227" s="92"/>
      <c r="GK227" s="92"/>
      <c r="GL227" s="92"/>
      <c r="GM227" s="92"/>
      <c r="GN227" s="92"/>
      <c r="GO227" s="92"/>
      <c r="GP227" s="92"/>
      <c r="GQ227" s="92"/>
      <c r="GR227" s="92"/>
      <c r="GS227" s="92"/>
      <c r="GT227" s="92"/>
      <c r="GU227" s="92"/>
      <c r="GV227" s="92"/>
      <c r="GW227" s="92"/>
      <c r="GX227" s="92"/>
      <c r="GY227" s="92"/>
      <c r="GZ227" s="92"/>
      <c r="HA227" s="92"/>
      <c r="HB227" s="92"/>
      <c r="HC227" s="92"/>
      <c r="HD227" s="92"/>
      <c r="HE227" s="92"/>
      <c r="HF227" s="92"/>
      <c r="HG227" s="92"/>
      <c r="HH227" s="92"/>
      <c r="HI227" s="92"/>
      <c r="HJ227" s="92"/>
      <c r="HK227" s="92"/>
      <c r="HL227" s="92"/>
      <c r="HM227" s="92"/>
      <c r="HN227" s="92"/>
      <c r="HO227" s="92"/>
      <c r="HP227" s="92"/>
      <c r="HQ227" s="92"/>
      <c r="HR227" s="92"/>
      <c r="HS227" s="92"/>
      <c r="HT227" s="92"/>
      <c r="HU227" s="92"/>
      <c r="HV227" s="92"/>
      <c r="HW227" s="92"/>
      <c r="HX227" s="92"/>
      <c r="HY227" s="92"/>
      <c r="HZ227" s="92"/>
      <c r="IA227" s="92"/>
    </row>
    <row r="228" spans="1:235" ht="12.75">
      <c r="A228" s="176"/>
      <c r="B228" s="177"/>
      <c r="C228" s="92"/>
      <c r="D228" s="92"/>
      <c r="E228" s="92"/>
      <c r="F228" s="92"/>
      <c r="G228" s="609"/>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2"/>
      <c r="CY228" s="92"/>
      <c r="CZ228" s="92"/>
      <c r="DA228" s="92"/>
      <c r="DB228" s="92"/>
      <c r="DC228" s="92"/>
      <c r="DD228" s="92"/>
      <c r="DE228" s="92"/>
      <c r="DF228" s="92"/>
      <c r="DG228" s="92"/>
      <c r="DH228" s="92"/>
      <c r="DI228" s="92"/>
      <c r="DJ228" s="92"/>
      <c r="DK228" s="92"/>
      <c r="DL228" s="92"/>
      <c r="DM228" s="92"/>
      <c r="DN228" s="92"/>
      <c r="DO228" s="92"/>
      <c r="DP228" s="92"/>
      <c r="DQ228" s="92"/>
      <c r="DR228" s="92"/>
      <c r="DS228" s="92"/>
      <c r="DT228" s="92"/>
      <c r="DU228" s="92"/>
      <c r="DV228" s="92"/>
      <c r="DW228" s="92"/>
      <c r="DX228" s="92"/>
      <c r="DY228" s="92"/>
      <c r="DZ228" s="92"/>
      <c r="EA228" s="92"/>
      <c r="EB228" s="92"/>
      <c r="EC228" s="92"/>
      <c r="ED228" s="92"/>
      <c r="EE228" s="92"/>
      <c r="EF228" s="92"/>
      <c r="EG228" s="92"/>
      <c r="EH228" s="92"/>
      <c r="EI228" s="92"/>
      <c r="EJ228" s="92"/>
      <c r="EK228" s="92"/>
      <c r="EL228" s="92"/>
      <c r="EM228" s="92"/>
      <c r="EN228" s="92"/>
      <c r="EO228" s="92"/>
      <c r="EP228" s="92"/>
      <c r="EQ228" s="92"/>
      <c r="ER228" s="92"/>
      <c r="ES228" s="92"/>
      <c r="ET228" s="92"/>
      <c r="EU228" s="92"/>
      <c r="EV228" s="92"/>
      <c r="EW228" s="92"/>
      <c r="EX228" s="92"/>
      <c r="EY228" s="92"/>
      <c r="EZ228" s="92"/>
      <c r="FA228" s="92"/>
      <c r="FB228" s="92"/>
      <c r="FC228" s="92"/>
      <c r="FD228" s="92"/>
      <c r="FE228" s="92"/>
      <c r="FF228" s="92"/>
      <c r="FG228" s="92"/>
      <c r="FH228" s="92"/>
      <c r="FI228" s="92"/>
      <c r="FJ228" s="92"/>
      <c r="FK228" s="92"/>
      <c r="FL228" s="92"/>
      <c r="FM228" s="92"/>
      <c r="FN228" s="92"/>
      <c r="FO228" s="92"/>
      <c r="FP228" s="92"/>
      <c r="FQ228" s="92"/>
      <c r="FR228" s="92"/>
      <c r="FS228" s="92"/>
      <c r="FT228" s="92"/>
      <c r="FU228" s="92"/>
      <c r="FV228" s="92"/>
      <c r="FW228" s="92"/>
      <c r="FX228" s="92"/>
      <c r="FY228" s="92"/>
      <c r="FZ228" s="92"/>
      <c r="GA228" s="92"/>
      <c r="GB228" s="92"/>
      <c r="GC228" s="92"/>
      <c r="GD228" s="92"/>
      <c r="GE228" s="92"/>
      <c r="GF228" s="92"/>
      <c r="GG228" s="92"/>
      <c r="GH228" s="92"/>
      <c r="GI228" s="92"/>
      <c r="GJ228" s="92"/>
      <c r="GK228" s="92"/>
      <c r="GL228" s="92"/>
      <c r="GM228" s="92"/>
      <c r="GN228" s="92"/>
      <c r="GO228" s="92"/>
      <c r="GP228" s="92"/>
      <c r="GQ228" s="92"/>
      <c r="GR228" s="92"/>
      <c r="GS228" s="92"/>
      <c r="GT228" s="92"/>
      <c r="GU228" s="92"/>
      <c r="GV228" s="92"/>
      <c r="GW228" s="92"/>
      <c r="GX228" s="92"/>
      <c r="GY228" s="92"/>
      <c r="GZ228" s="92"/>
      <c r="HA228" s="92"/>
      <c r="HB228" s="92"/>
      <c r="HC228" s="92"/>
      <c r="HD228" s="92"/>
      <c r="HE228" s="92"/>
      <c r="HF228" s="92"/>
      <c r="HG228" s="92"/>
      <c r="HH228" s="92"/>
      <c r="HI228" s="92"/>
      <c r="HJ228" s="92"/>
      <c r="HK228" s="92"/>
      <c r="HL228" s="92"/>
      <c r="HM228" s="92"/>
      <c r="HN228" s="92"/>
      <c r="HO228" s="92"/>
      <c r="HP228" s="92"/>
      <c r="HQ228" s="92"/>
      <c r="HR228" s="92"/>
      <c r="HS228" s="92"/>
      <c r="HT228" s="92"/>
      <c r="HU228" s="92"/>
      <c r="HV228" s="92"/>
      <c r="HW228" s="92"/>
      <c r="HX228" s="92"/>
      <c r="HY228" s="92"/>
      <c r="HZ228" s="92"/>
      <c r="IA228" s="92"/>
    </row>
    <row r="229" spans="1:235" ht="12.75">
      <c r="A229" s="176"/>
      <c r="B229" s="177"/>
      <c r="C229" s="92"/>
      <c r="D229" s="92"/>
      <c r="E229" s="92"/>
      <c r="F229" s="92"/>
      <c r="G229" s="609"/>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c r="CZ229" s="92"/>
      <c r="DA229" s="92"/>
      <c r="DB229" s="92"/>
      <c r="DC229" s="92"/>
      <c r="DD229" s="92"/>
      <c r="DE229" s="92"/>
      <c r="DF229" s="92"/>
      <c r="DG229" s="92"/>
      <c r="DH229" s="92"/>
      <c r="DI229" s="92"/>
      <c r="DJ229" s="92"/>
      <c r="DK229" s="92"/>
      <c r="DL229" s="92"/>
      <c r="DM229" s="92"/>
      <c r="DN229" s="92"/>
      <c r="DO229" s="92"/>
      <c r="DP229" s="92"/>
      <c r="DQ229" s="92"/>
      <c r="DR229" s="92"/>
      <c r="DS229" s="92"/>
      <c r="DT229" s="92"/>
      <c r="DU229" s="92"/>
      <c r="DV229" s="92"/>
      <c r="DW229" s="92"/>
      <c r="DX229" s="92"/>
      <c r="DY229" s="92"/>
      <c r="DZ229" s="92"/>
      <c r="EA229" s="92"/>
      <c r="EB229" s="92"/>
      <c r="EC229" s="92"/>
      <c r="ED229" s="92"/>
      <c r="EE229" s="92"/>
      <c r="EF229" s="92"/>
      <c r="EG229" s="92"/>
      <c r="EH229" s="92"/>
      <c r="EI229" s="92"/>
      <c r="EJ229" s="92"/>
      <c r="EK229" s="92"/>
      <c r="EL229" s="92"/>
      <c r="EM229" s="92"/>
      <c r="EN229" s="92"/>
      <c r="EO229" s="92"/>
      <c r="EP229" s="92"/>
      <c r="EQ229" s="92"/>
      <c r="ER229" s="92"/>
      <c r="ES229" s="92"/>
      <c r="ET229" s="92"/>
      <c r="EU229" s="92"/>
      <c r="EV229" s="92"/>
      <c r="EW229" s="92"/>
      <c r="EX229" s="92"/>
      <c r="EY229" s="92"/>
      <c r="EZ229" s="92"/>
      <c r="FA229" s="92"/>
      <c r="FB229" s="92"/>
      <c r="FC229" s="92"/>
      <c r="FD229" s="92"/>
      <c r="FE229" s="92"/>
      <c r="FF229" s="92"/>
      <c r="FG229" s="92"/>
      <c r="FH229" s="92"/>
      <c r="FI229" s="92"/>
      <c r="FJ229" s="92"/>
      <c r="FK229" s="92"/>
      <c r="FL229" s="92"/>
      <c r="FM229" s="92"/>
      <c r="FN229" s="92"/>
      <c r="FO229" s="92"/>
      <c r="FP229" s="92"/>
      <c r="FQ229" s="92"/>
      <c r="FR229" s="92"/>
      <c r="FS229" s="92"/>
      <c r="FT229" s="92"/>
      <c r="FU229" s="92"/>
      <c r="FV229" s="92"/>
      <c r="FW229" s="92"/>
      <c r="FX229" s="92"/>
      <c r="FY229" s="92"/>
      <c r="FZ229" s="92"/>
      <c r="GA229" s="92"/>
      <c r="GB229" s="92"/>
      <c r="GC229" s="92"/>
      <c r="GD229" s="92"/>
      <c r="GE229" s="92"/>
      <c r="GF229" s="92"/>
      <c r="GG229" s="92"/>
      <c r="GH229" s="92"/>
      <c r="GI229" s="92"/>
      <c r="GJ229" s="92"/>
      <c r="GK229" s="92"/>
      <c r="GL229" s="92"/>
      <c r="GM229" s="92"/>
      <c r="GN229" s="92"/>
      <c r="GO229" s="92"/>
      <c r="GP229" s="92"/>
      <c r="GQ229" s="92"/>
      <c r="GR229" s="92"/>
      <c r="GS229" s="92"/>
      <c r="GT229" s="92"/>
      <c r="GU229" s="92"/>
      <c r="GV229" s="92"/>
      <c r="GW229" s="92"/>
      <c r="GX229" s="92"/>
      <c r="GY229" s="92"/>
      <c r="GZ229" s="92"/>
      <c r="HA229" s="92"/>
      <c r="HB229" s="92"/>
      <c r="HC229" s="92"/>
      <c r="HD229" s="92"/>
      <c r="HE229" s="92"/>
      <c r="HF229" s="92"/>
      <c r="HG229" s="92"/>
      <c r="HH229" s="92"/>
      <c r="HI229" s="92"/>
      <c r="HJ229" s="92"/>
      <c r="HK229" s="92"/>
      <c r="HL229" s="92"/>
      <c r="HM229" s="92"/>
      <c r="HN229" s="92"/>
      <c r="HO229" s="92"/>
      <c r="HP229" s="92"/>
      <c r="HQ229" s="92"/>
      <c r="HR229" s="92"/>
      <c r="HS229" s="92"/>
      <c r="HT229" s="92"/>
      <c r="HU229" s="92"/>
      <c r="HV229" s="92"/>
      <c r="HW229" s="92"/>
      <c r="HX229" s="92"/>
      <c r="HY229" s="92"/>
      <c r="HZ229" s="92"/>
      <c r="IA229" s="92"/>
    </row>
    <row r="230" spans="1:235" ht="12.75">
      <c r="A230" s="176"/>
      <c r="B230" s="177"/>
      <c r="C230" s="92"/>
      <c r="D230" s="92"/>
      <c r="E230" s="92"/>
      <c r="F230" s="92"/>
      <c r="G230" s="609"/>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c r="CZ230" s="92"/>
      <c r="DA230" s="92"/>
      <c r="DB230" s="92"/>
      <c r="DC230" s="92"/>
      <c r="DD230" s="92"/>
      <c r="DE230" s="92"/>
      <c r="DF230" s="92"/>
      <c r="DG230" s="92"/>
      <c r="DH230" s="92"/>
      <c r="DI230" s="92"/>
      <c r="DJ230" s="92"/>
      <c r="DK230" s="92"/>
      <c r="DL230" s="92"/>
      <c r="DM230" s="92"/>
      <c r="DN230" s="92"/>
      <c r="DO230" s="92"/>
      <c r="DP230" s="92"/>
      <c r="DQ230" s="92"/>
      <c r="DR230" s="92"/>
      <c r="DS230" s="92"/>
      <c r="DT230" s="92"/>
      <c r="DU230" s="92"/>
      <c r="DV230" s="92"/>
      <c r="DW230" s="92"/>
      <c r="DX230" s="92"/>
      <c r="DY230" s="92"/>
      <c r="DZ230" s="92"/>
      <c r="EA230" s="92"/>
      <c r="EB230" s="92"/>
      <c r="EC230" s="92"/>
      <c r="ED230" s="92"/>
      <c r="EE230" s="92"/>
      <c r="EF230" s="92"/>
      <c r="EG230" s="92"/>
      <c r="EH230" s="92"/>
      <c r="EI230" s="92"/>
      <c r="EJ230" s="92"/>
      <c r="EK230" s="92"/>
      <c r="EL230" s="92"/>
      <c r="EM230" s="92"/>
      <c r="EN230" s="92"/>
      <c r="EO230" s="92"/>
      <c r="EP230" s="92"/>
      <c r="EQ230" s="92"/>
      <c r="ER230" s="92"/>
      <c r="ES230" s="92"/>
      <c r="ET230" s="92"/>
      <c r="EU230" s="92"/>
      <c r="EV230" s="92"/>
      <c r="EW230" s="92"/>
      <c r="EX230" s="92"/>
      <c r="EY230" s="92"/>
      <c r="EZ230" s="92"/>
      <c r="FA230" s="92"/>
      <c r="FB230" s="92"/>
      <c r="FC230" s="92"/>
      <c r="FD230" s="92"/>
      <c r="FE230" s="92"/>
      <c r="FF230" s="92"/>
      <c r="FG230" s="92"/>
      <c r="FH230" s="92"/>
      <c r="FI230" s="92"/>
      <c r="FJ230" s="92"/>
      <c r="FK230" s="92"/>
      <c r="FL230" s="92"/>
      <c r="FM230" s="92"/>
      <c r="FN230" s="92"/>
      <c r="FO230" s="92"/>
      <c r="FP230" s="92"/>
      <c r="FQ230" s="92"/>
      <c r="FR230" s="92"/>
      <c r="FS230" s="92"/>
      <c r="FT230" s="92"/>
      <c r="FU230" s="92"/>
      <c r="FV230" s="92"/>
      <c r="FW230" s="92"/>
      <c r="FX230" s="92"/>
      <c r="FY230" s="92"/>
      <c r="FZ230" s="92"/>
      <c r="GA230" s="92"/>
      <c r="GB230" s="92"/>
      <c r="GC230" s="92"/>
      <c r="GD230" s="92"/>
      <c r="GE230" s="92"/>
      <c r="GF230" s="92"/>
      <c r="GG230" s="92"/>
      <c r="GH230" s="92"/>
      <c r="GI230" s="92"/>
      <c r="GJ230" s="92"/>
      <c r="GK230" s="92"/>
      <c r="GL230" s="92"/>
      <c r="GM230" s="92"/>
      <c r="GN230" s="92"/>
      <c r="GO230" s="92"/>
      <c r="GP230" s="92"/>
      <c r="GQ230" s="92"/>
      <c r="GR230" s="92"/>
      <c r="GS230" s="92"/>
      <c r="GT230" s="92"/>
      <c r="GU230" s="92"/>
      <c r="GV230" s="92"/>
      <c r="GW230" s="92"/>
      <c r="GX230" s="92"/>
      <c r="GY230" s="92"/>
      <c r="GZ230" s="92"/>
      <c r="HA230" s="92"/>
      <c r="HB230" s="92"/>
      <c r="HC230" s="92"/>
      <c r="HD230" s="92"/>
      <c r="HE230" s="92"/>
      <c r="HF230" s="92"/>
      <c r="HG230" s="92"/>
      <c r="HH230" s="92"/>
      <c r="HI230" s="92"/>
      <c r="HJ230" s="92"/>
      <c r="HK230" s="92"/>
      <c r="HL230" s="92"/>
      <c r="HM230" s="92"/>
      <c r="HN230" s="92"/>
      <c r="HO230" s="92"/>
      <c r="HP230" s="92"/>
      <c r="HQ230" s="92"/>
      <c r="HR230" s="92"/>
      <c r="HS230" s="92"/>
      <c r="HT230" s="92"/>
      <c r="HU230" s="92"/>
      <c r="HV230" s="92"/>
      <c r="HW230" s="92"/>
      <c r="HX230" s="92"/>
      <c r="HY230" s="92"/>
      <c r="HZ230" s="92"/>
      <c r="IA230" s="92"/>
    </row>
    <row r="231" spans="1:235" ht="12.75">
      <c r="A231" s="176"/>
      <c r="B231" s="177"/>
      <c r="C231" s="92"/>
      <c r="D231" s="92"/>
      <c r="E231" s="92"/>
      <c r="F231" s="92"/>
      <c r="G231" s="609"/>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c r="CZ231" s="92"/>
      <c r="DA231" s="92"/>
      <c r="DB231" s="92"/>
      <c r="DC231" s="92"/>
      <c r="DD231" s="92"/>
      <c r="DE231" s="92"/>
      <c r="DF231" s="92"/>
      <c r="DG231" s="92"/>
      <c r="DH231" s="92"/>
      <c r="DI231" s="92"/>
      <c r="DJ231" s="92"/>
      <c r="DK231" s="92"/>
      <c r="DL231" s="92"/>
      <c r="DM231" s="92"/>
      <c r="DN231" s="92"/>
      <c r="DO231" s="92"/>
      <c r="DP231" s="92"/>
      <c r="DQ231" s="92"/>
      <c r="DR231" s="92"/>
      <c r="DS231" s="92"/>
      <c r="DT231" s="92"/>
      <c r="DU231" s="92"/>
      <c r="DV231" s="92"/>
      <c r="DW231" s="92"/>
      <c r="DX231" s="92"/>
      <c r="DY231" s="92"/>
      <c r="DZ231" s="92"/>
      <c r="EA231" s="92"/>
      <c r="EB231" s="92"/>
      <c r="EC231" s="92"/>
      <c r="ED231" s="92"/>
      <c r="EE231" s="92"/>
      <c r="EF231" s="92"/>
      <c r="EG231" s="92"/>
      <c r="EH231" s="92"/>
      <c r="EI231" s="92"/>
      <c r="EJ231" s="92"/>
      <c r="EK231" s="92"/>
      <c r="EL231" s="92"/>
      <c r="EM231" s="92"/>
      <c r="EN231" s="92"/>
      <c r="EO231" s="92"/>
      <c r="EP231" s="92"/>
      <c r="EQ231" s="92"/>
      <c r="ER231" s="92"/>
      <c r="ES231" s="92"/>
      <c r="ET231" s="92"/>
      <c r="EU231" s="92"/>
      <c r="EV231" s="92"/>
      <c r="EW231" s="92"/>
      <c r="EX231" s="92"/>
      <c r="EY231" s="92"/>
      <c r="EZ231" s="92"/>
      <c r="FA231" s="92"/>
      <c r="FB231" s="92"/>
      <c r="FC231" s="92"/>
      <c r="FD231" s="92"/>
      <c r="FE231" s="92"/>
      <c r="FF231" s="92"/>
      <c r="FG231" s="92"/>
      <c r="FH231" s="92"/>
      <c r="FI231" s="92"/>
      <c r="FJ231" s="92"/>
      <c r="FK231" s="92"/>
      <c r="FL231" s="92"/>
      <c r="FM231" s="92"/>
      <c r="FN231" s="92"/>
      <c r="FO231" s="92"/>
      <c r="FP231" s="92"/>
      <c r="FQ231" s="92"/>
      <c r="FR231" s="92"/>
      <c r="FS231" s="92"/>
      <c r="FT231" s="92"/>
      <c r="FU231" s="92"/>
      <c r="FV231" s="92"/>
      <c r="FW231" s="92"/>
      <c r="FX231" s="92"/>
      <c r="FY231" s="92"/>
      <c r="FZ231" s="92"/>
      <c r="GA231" s="92"/>
      <c r="GB231" s="92"/>
      <c r="GC231" s="92"/>
      <c r="GD231" s="92"/>
      <c r="GE231" s="92"/>
      <c r="GF231" s="92"/>
      <c r="GG231" s="92"/>
      <c r="GH231" s="92"/>
      <c r="GI231" s="92"/>
      <c r="GJ231" s="92"/>
      <c r="GK231" s="92"/>
      <c r="GL231" s="92"/>
      <c r="GM231" s="92"/>
      <c r="GN231" s="92"/>
      <c r="GO231" s="92"/>
      <c r="GP231" s="92"/>
      <c r="GQ231" s="92"/>
      <c r="GR231" s="92"/>
      <c r="GS231" s="92"/>
      <c r="GT231" s="92"/>
      <c r="GU231" s="92"/>
      <c r="GV231" s="92"/>
      <c r="GW231" s="92"/>
      <c r="GX231" s="92"/>
      <c r="GY231" s="92"/>
      <c r="GZ231" s="92"/>
      <c r="HA231" s="92"/>
      <c r="HB231" s="92"/>
      <c r="HC231" s="92"/>
      <c r="HD231" s="92"/>
      <c r="HE231" s="92"/>
      <c r="HF231" s="92"/>
      <c r="HG231" s="92"/>
      <c r="HH231" s="92"/>
      <c r="HI231" s="92"/>
      <c r="HJ231" s="92"/>
      <c r="HK231" s="92"/>
      <c r="HL231" s="92"/>
      <c r="HM231" s="92"/>
      <c r="HN231" s="92"/>
      <c r="HO231" s="92"/>
      <c r="HP231" s="92"/>
      <c r="HQ231" s="92"/>
      <c r="HR231" s="92"/>
      <c r="HS231" s="92"/>
      <c r="HT231" s="92"/>
      <c r="HU231" s="92"/>
      <c r="HV231" s="92"/>
      <c r="HW231" s="92"/>
      <c r="HX231" s="92"/>
      <c r="HY231" s="92"/>
      <c r="HZ231" s="92"/>
      <c r="IA231" s="92"/>
    </row>
    <row r="232" spans="1:235" ht="12.75">
      <c r="A232" s="176"/>
      <c r="B232" s="177"/>
      <c r="C232" s="92"/>
      <c r="D232" s="92"/>
      <c r="E232" s="92"/>
      <c r="F232" s="92"/>
      <c r="G232" s="609"/>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c r="CZ232" s="92"/>
      <c r="DA232" s="92"/>
      <c r="DB232" s="92"/>
      <c r="DC232" s="92"/>
      <c r="DD232" s="92"/>
      <c r="DE232" s="92"/>
      <c r="DF232" s="92"/>
      <c r="DG232" s="92"/>
      <c r="DH232" s="92"/>
      <c r="DI232" s="92"/>
      <c r="DJ232" s="92"/>
      <c r="DK232" s="92"/>
      <c r="DL232" s="92"/>
      <c r="DM232" s="92"/>
      <c r="DN232" s="92"/>
      <c r="DO232" s="92"/>
      <c r="DP232" s="92"/>
      <c r="DQ232" s="92"/>
      <c r="DR232" s="92"/>
      <c r="DS232" s="92"/>
      <c r="DT232" s="92"/>
      <c r="DU232" s="92"/>
      <c r="DV232" s="92"/>
      <c r="DW232" s="92"/>
      <c r="DX232" s="92"/>
      <c r="DY232" s="92"/>
      <c r="DZ232" s="92"/>
      <c r="EA232" s="92"/>
      <c r="EB232" s="92"/>
      <c r="EC232" s="92"/>
      <c r="ED232" s="92"/>
      <c r="EE232" s="92"/>
      <c r="EF232" s="92"/>
      <c r="EG232" s="92"/>
      <c r="EH232" s="92"/>
      <c r="EI232" s="92"/>
      <c r="EJ232" s="92"/>
      <c r="EK232" s="92"/>
      <c r="EL232" s="92"/>
      <c r="EM232" s="92"/>
      <c r="EN232" s="92"/>
      <c r="EO232" s="92"/>
      <c r="EP232" s="92"/>
      <c r="EQ232" s="92"/>
      <c r="ER232" s="92"/>
      <c r="ES232" s="92"/>
      <c r="ET232" s="92"/>
      <c r="EU232" s="92"/>
      <c r="EV232" s="92"/>
      <c r="EW232" s="92"/>
      <c r="EX232" s="92"/>
      <c r="EY232" s="92"/>
      <c r="EZ232" s="92"/>
      <c r="FA232" s="92"/>
      <c r="FB232" s="92"/>
      <c r="FC232" s="92"/>
      <c r="FD232" s="92"/>
      <c r="FE232" s="92"/>
      <c r="FF232" s="92"/>
      <c r="FG232" s="92"/>
      <c r="FH232" s="92"/>
      <c r="FI232" s="92"/>
      <c r="FJ232" s="92"/>
      <c r="FK232" s="92"/>
      <c r="FL232" s="92"/>
      <c r="FM232" s="92"/>
      <c r="FN232" s="92"/>
      <c r="FO232" s="92"/>
      <c r="FP232" s="92"/>
      <c r="FQ232" s="92"/>
      <c r="FR232" s="92"/>
      <c r="FS232" s="92"/>
      <c r="FT232" s="92"/>
      <c r="FU232" s="92"/>
      <c r="FV232" s="92"/>
      <c r="FW232" s="92"/>
      <c r="FX232" s="92"/>
      <c r="FY232" s="92"/>
      <c r="FZ232" s="92"/>
      <c r="GA232" s="92"/>
      <c r="GB232" s="92"/>
      <c r="GC232" s="92"/>
      <c r="GD232" s="92"/>
      <c r="GE232" s="92"/>
      <c r="GF232" s="92"/>
      <c r="GG232" s="92"/>
      <c r="GH232" s="92"/>
      <c r="GI232" s="92"/>
      <c r="GJ232" s="92"/>
      <c r="GK232" s="92"/>
      <c r="GL232" s="92"/>
      <c r="GM232" s="92"/>
      <c r="GN232" s="92"/>
      <c r="GO232" s="92"/>
      <c r="GP232" s="92"/>
      <c r="GQ232" s="92"/>
      <c r="GR232" s="92"/>
      <c r="GS232" s="92"/>
      <c r="GT232" s="92"/>
      <c r="GU232" s="92"/>
      <c r="GV232" s="92"/>
      <c r="GW232" s="92"/>
      <c r="GX232" s="92"/>
      <c r="GY232" s="92"/>
      <c r="GZ232" s="92"/>
      <c r="HA232" s="92"/>
      <c r="HB232" s="92"/>
      <c r="HC232" s="92"/>
      <c r="HD232" s="92"/>
      <c r="HE232" s="92"/>
      <c r="HF232" s="92"/>
      <c r="HG232" s="92"/>
      <c r="HH232" s="92"/>
      <c r="HI232" s="92"/>
      <c r="HJ232" s="92"/>
      <c r="HK232" s="92"/>
      <c r="HL232" s="92"/>
      <c r="HM232" s="92"/>
      <c r="HN232" s="92"/>
      <c r="HO232" s="92"/>
      <c r="HP232" s="92"/>
      <c r="HQ232" s="92"/>
      <c r="HR232" s="92"/>
      <c r="HS232" s="92"/>
      <c r="HT232" s="92"/>
      <c r="HU232" s="92"/>
      <c r="HV232" s="92"/>
      <c r="HW232" s="92"/>
      <c r="HX232" s="92"/>
      <c r="HY232" s="92"/>
      <c r="HZ232" s="92"/>
      <c r="IA232" s="92"/>
    </row>
    <row r="233" spans="1:235" ht="12.75">
      <c r="A233" s="176"/>
      <c r="B233" s="177"/>
      <c r="C233" s="92"/>
      <c r="D233" s="92"/>
      <c r="E233" s="92"/>
      <c r="F233" s="92"/>
      <c r="G233" s="609"/>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c r="CZ233" s="92"/>
      <c r="DA233" s="92"/>
      <c r="DB233" s="92"/>
      <c r="DC233" s="92"/>
      <c r="DD233" s="92"/>
      <c r="DE233" s="92"/>
      <c r="DF233" s="92"/>
      <c r="DG233" s="92"/>
      <c r="DH233" s="92"/>
      <c r="DI233" s="92"/>
      <c r="DJ233" s="92"/>
      <c r="DK233" s="92"/>
      <c r="DL233" s="92"/>
      <c r="DM233" s="92"/>
      <c r="DN233" s="92"/>
      <c r="DO233" s="92"/>
      <c r="DP233" s="92"/>
      <c r="DQ233" s="92"/>
      <c r="DR233" s="92"/>
      <c r="DS233" s="92"/>
      <c r="DT233" s="92"/>
      <c r="DU233" s="92"/>
      <c r="DV233" s="92"/>
      <c r="DW233" s="92"/>
      <c r="DX233" s="92"/>
      <c r="DY233" s="92"/>
      <c r="DZ233" s="92"/>
      <c r="EA233" s="92"/>
      <c r="EB233" s="92"/>
      <c r="EC233" s="92"/>
      <c r="ED233" s="92"/>
      <c r="EE233" s="92"/>
      <c r="EF233" s="92"/>
      <c r="EG233" s="92"/>
      <c r="EH233" s="92"/>
      <c r="EI233" s="92"/>
      <c r="EJ233" s="92"/>
      <c r="EK233" s="92"/>
      <c r="EL233" s="92"/>
      <c r="EM233" s="92"/>
      <c r="EN233" s="92"/>
      <c r="EO233" s="92"/>
      <c r="EP233" s="92"/>
      <c r="EQ233" s="92"/>
      <c r="ER233" s="92"/>
      <c r="ES233" s="92"/>
      <c r="ET233" s="92"/>
      <c r="EU233" s="92"/>
      <c r="EV233" s="92"/>
      <c r="EW233" s="92"/>
      <c r="EX233" s="92"/>
      <c r="EY233" s="92"/>
      <c r="EZ233" s="92"/>
      <c r="FA233" s="92"/>
      <c r="FB233" s="92"/>
      <c r="FC233" s="92"/>
      <c r="FD233" s="92"/>
      <c r="FE233" s="92"/>
      <c r="FF233" s="92"/>
      <c r="FG233" s="92"/>
      <c r="FH233" s="92"/>
      <c r="FI233" s="92"/>
      <c r="FJ233" s="92"/>
      <c r="FK233" s="92"/>
      <c r="FL233" s="92"/>
      <c r="FM233" s="92"/>
      <c r="FN233" s="92"/>
      <c r="FO233" s="92"/>
      <c r="FP233" s="92"/>
      <c r="FQ233" s="92"/>
      <c r="FR233" s="92"/>
      <c r="FS233" s="92"/>
      <c r="FT233" s="92"/>
      <c r="FU233" s="92"/>
      <c r="FV233" s="92"/>
      <c r="FW233" s="92"/>
      <c r="FX233" s="92"/>
      <c r="FY233" s="92"/>
      <c r="FZ233" s="92"/>
      <c r="GA233" s="92"/>
      <c r="GB233" s="92"/>
      <c r="GC233" s="92"/>
      <c r="GD233" s="92"/>
      <c r="GE233" s="92"/>
      <c r="GF233" s="92"/>
      <c r="GG233" s="92"/>
      <c r="GH233" s="92"/>
      <c r="GI233" s="92"/>
      <c r="GJ233" s="92"/>
      <c r="GK233" s="92"/>
      <c r="GL233" s="92"/>
      <c r="GM233" s="92"/>
      <c r="GN233" s="92"/>
      <c r="GO233" s="92"/>
      <c r="GP233" s="92"/>
      <c r="GQ233" s="92"/>
      <c r="GR233" s="92"/>
      <c r="GS233" s="92"/>
      <c r="GT233" s="92"/>
      <c r="GU233" s="92"/>
      <c r="GV233" s="92"/>
      <c r="GW233" s="92"/>
      <c r="GX233" s="92"/>
      <c r="GY233" s="92"/>
      <c r="GZ233" s="92"/>
      <c r="HA233" s="92"/>
      <c r="HB233" s="92"/>
      <c r="HC233" s="92"/>
      <c r="HD233" s="92"/>
      <c r="HE233" s="92"/>
      <c r="HF233" s="92"/>
      <c r="HG233" s="92"/>
      <c r="HH233" s="92"/>
      <c r="HI233" s="92"/>
      <c r="HJ233" s="92"/>
      <c r="HK233" s="92"/>
      <c r="HL233" s="92"/>
      <c r="HM233" s="92"/>
      <c r="HN233" s="92"/>
      <c r="HO233" s="92"/>
      <c r="HP233" s="92"/>
      <c r="HQ233" s="92"/>
      <c r="HR233" s="92"/>
      <c r="HS233" s="92"/>
      <c r="HT233" s="92"/>
      <c r="HU233" s="92"/>
      <c r="HV233" s="92"/>
      <c r="HW233" s="92"/>
      <c r="HX233" s="92"/>
      <c r="HY233" s="92"/>
      <c r="HZ233" s="92"/>
      <c r="IA233" s="92"/>
    </row>
    <row r="234" spans="1:235" ht="12.75">
      <c r="A234" s="176"/>
      <c r="B234" s="177"/>
      <c r="C234" s="92"/>
      <c r="D234" s="92"/>
      <c r="E234" s="92"/>
      <c r="F234" s="92"/>
      <c r="G234" s="609"/>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c r="CZ234" s="92"/>
      <c r="DA234" s="92"/>
      <c r="DB234" s="92"/>
      <c r="DC234" s="92"/>
      <c r="DD234" s="92"/>
      <c r="DE234" s="92"/>
      <c r="DF234" s="92"/>
      <c r="DG234" s="92"/>
      <c r="DH234" s="92"/>
      <c r="DI234" s="92"/>
      <c r="DJ234" s="92"/>
      <c r="DK234" s="92"/>
      <c r="DL234" s="92"/>
      <c r="DM234" s="92"/>
      <c r="DN234" s="92"/>
      <c r="DO234" s="92"/>
      <c r="DP234" s="92"/>
      <c r="DQ234" s="92"/>
      <c r="DR234" s="92"/>
      <c r="DS234" s="92"/>
      <c r="DT234" s="92"/>
      <c r="DU234" s="92"/>
      <c r="DV234" s="92"/>
      <c r="DW234" s="92"/>
      <c r="DX234" s="92"/>
      <c r="DY234" s="92"/>
      <c r="DZ234" s="92"/>
      <c r="EA234" s="92"/>
      <c r="EB234" s="92"/>
      <c r="EC234" s="92"/>
      <c r="ED234" s="92"/>
      <c r="EE234" s="92"/>
      <c r="EF234" s="92"/>
      <c r="EG234" s="92"/>
      <c r="EH234" s="92"/>
      <c r="EI234" s="92"/>
      <c r="EJ234" s="92"/>
      <c r="EK234" s="92"/>
      <c r="EL234" s="92"/>
      <c r="EM234" s="92"/>
      <c r="EN234" s="92"/>
      <c r="EO234" s="92"/>
      <c r="EP234" s="92"/>
      <c r="EQ234" s="92"/>
      <c r="ER234" s="92"/>
      <c r="ES234" s="92"/>
      <c r="ET234" s="92"/>
      <c r="EU234" s="92"/>
      <c r="EV234" s="92"/>
      <c r="EW234" s="92"/>
      <c r="EX234" s="92"/>
      <c r="EY234" s="92"/>
      <c r="EZ234" s="92"/>
      <c r="FA234" s="92"/>
      <c r="FB234" s="92"/>
      <c r="FC234" s="92"/>
      <c r="FD234" s="92"/>
      <c r="FE234" s="92"/>
      <c r="FF234" s="92"/>
      <c r="FG234" s="92"/>
      <c r="FH234" s="92"/>
      <c r="FI234" s="92"/>
      <c r="FJ234" s="92"/>
      <c r="FK234" s="92"/>
      <c r="FL234" s="92"/>
      <c r="FM234" s="92"/>
      <c r="FN234" s="92"/>
      <c r="FO234" s="92"/>
      <c r="FP234" s="92"/>
      <c r="FQ234" s="92"/>
      <c r="FR234" s="92"/>
      <c r="FS234" s="92"/>
      <c r="FT234" s="92"/>
      <c r="FU234" s="92"/>
      <c r="FV234" s="92"/>
      <c r="FW234" s="92"/>
      <c r="FX234" s="92"/>
      <c r="FY234" s="92"/>
      <c r="FZ234" s="92"/>
      <c r="GA234" s="92"/>
      <c r="GB234" s="92"/>
      <c r="GC234" s="92"/>
      <c r="GD234" s="92"/>
      <c r="GE234" s="92"/>
      <c r="GF234" s="92"/>
      <c r="GG234" s="92"/>
      <c r="GH234" s="92"/>
      <c r="GI234" s="92"/>
      <c r="GJ234" s="92"/>
      <c r="GK234" s="92"/>
      <c r="GL234" s="92"/>
      <c r="GM234" s="92"/>
      <c r="GN234" s="92"/>
      <c r="GO234" s="92"/>
      <c r="GP234" s="92"/>
      <c r="GQ234" s="92"/>
      <c r="GR234" s="92"/>
      <c r="GS234" s="92"/>
      <c r="GT234" s="92"/>
      <c r="GU234" s="92"/>
      <c r="GV234" s="92"/>
      <c r="GW234" s="92"/>
      <c r="GX234" s="92"/>
      <c r="GY234" s="92"/>
      <c r="GZ234" s="92"/>
      <c r="HA234" s="92"/>
      <c r="HB234" s="92"/>
      <c r="HC234" s="92"/>
      <c r="HD234" s="92"/>
      <c r="HE234" s="92"/>
      <c r="HF234" s="92"/>
      <c r="HG234" s="92"/>
      <c r="HH234" s="92"/>
      <c r="HI234" s="92"/>
      <c r="HJ234" s="92"/>
      <c r="HK234" s="92"/>
      <c r="HL234" s="92"/>
      <c r="HM234" s="92"/>
      <c r="HN234" s="92"/>
      <c r="HO234" s="92"/>
      <c r="HP234" s="92"/>
      <c r="HQ234" s="92"/>
      <c r="HR234" s="92"/>
      <c r="HS234" s="92"/>
      <c r="HT234" s="92"/>
      <c r="HU234" s="92"/>
      <c r="HV234" s="92"/>
      <c r="HW234" s="92"/>
      <c r="HX234" s="92"/>
      <c r="HY234" s="92"/>
      <c r="HZ234" s="92"/>
      <c r="IA234" s="92"/>
    </row>
    <row r="235" spans="1:235" ht="12.75">
      <c r="A235" s="176"/>
      <c r="B235" s="177"/>
      <c r="C235" s="92"/>
      <c r="D235" s="92"/>
      <c r="E235" s="92"/>
      <c r="F235" s="92"/>
      <c r="G235" s="609"/>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c r="CZ235" s="92"/>
      <c r="DA235" s="92"/>
      <c r="DB235" s="92"/>
      <c r="DC235" s="92"/>
      <c r="DD235" s="92"/>
      <c r="DE235" s="92"/>
      <c r="DF235" s="92"/>
      <c r="DG235" s="92"/>
      <c r="DH235" s="92"/>
      <c r="DI235" s="92"/>
      <c r="DJ235" s="92"/>
      <c r="DK235" s="92"/>
      <c r="DL235" s="92"/>
      <c r="DM235" s="92"/>
      <c r="DN235" s="92"/>
      <c r="DO235" s="92"/>
      <c r="DP235" s="92"/>
      <c r="DQ235" s="92"/>
      <c r="DR235" s="92"/>
      <c r="DS235" s="92"/>
      <c r="DT235" s="92"/>
      <c r="DU235" s="92"/>
      <c r="DV235" s="92"/>
      <c r="DW235" s="92"/>
      <c r="DX235" s="92"/>
      <c r="DY235" s="92"/>
      <c r="DZ235" s="92"/>
      <c r="EA235" s="92"/>
      <c r="EB235" s="92"/>
      <c r="EC235" s="92"/>
      <c r="ED235" s="92"/>
      <c r="EE235" s="92"/>
      <c r="EF235" s="92"/>
      <c r="EG235" s="92"/>
      <c r="EH235" s="92"/>
      <c r="EI235" s="92"/>
      <c r="EJ235" s="92"/>
      <c r="EK235" s="92"/>
      <c r="EL235" s="92"/>
      <c r="EM235" s="92"/>
      <c r="EN235" s="92"/>
      <c r="EO235" s="92"/>
      <c r="EP235" s="92"/>
      <c r="EQ235" s="92"/>
      <c r="ER235" s="92"/>
      <c r="ES235" s="92"/>
      <c r="ET235" s="92"/>
      <c r="EU235" s="92"/>
      <c r="EV235" s="92"/>
      <c r="EW235" s="92"/>
      <c r="EX235" s="92"/>
      <c r="EY235" s="92"/>
      <c r="EZ235" s="92"/>
      <c r="FA235" s="92"/>
      <c r="FB235" s="92"/>
      <c r="FC235" s="92"/>
      <c r="FD235" s="92"/>
      <c r="FE235" s="92"/>
      <c r="FF235" s="92"/>
      <c r="FG235" s="92"/>
      <c r="FH235" s="92"/>
      <c r="FI235" s="92"/>
      <c r="FJ235" s="92"/>
      <c r="FK235" s="92"/>
      <c r="FL235" s="92"/>
      <c r="FM235" s="92"/>
      <c r="FN235" s="92"/>
      <c r="FO235" s="92"/>
      <c r="FP235" s="92"/>
      <c r="FQ235" s="92"/>
      <c r="FR235" s="92"/>
      <c r="FS235" s="92"/>
      <c r="FT235" s="92"/>
      <c r="FU235" s="92"/>
      <c r="FV235" s="92"/>
      <c r="FW235" s="92"/>
      <c r="FX235" s="92"/>
      <c r="FY235" s="92"/>
      <c r="FZ235" s="92"/>
      <c r="GA235" s="92"/>
      <c r="GB235" s="92"/>
      <c r="GC235" s="92"/>
      <c r="GD235" s="92"/>
      <c r="GE235" s="92"/>
      <c r="GF235" s="92"/>
      <c r="GG235" s="92"/>
      <c r="GH235" s="92"/>
      <c r="GI235" s="92"/>
      <c r="GJ235" s="92"/>
      <c r="GK235" s="92"/>
      <c r="GL235" s="92"/>
      <c r="GM235" s="92"/>
      <c r="GN235" s="92"/>
      <c r="GO235" s="92"/>
      <c r="GP235" s="92"/>
      <c r="GQ235" s="92"/>
      <c r="GR235" s="92"/>
      <c r="GS235" s="92"/>
      <c r="GT235" s="92"/>
      <c r="GU235" s="92"/>
      <c r="GV235" s="92"/>
      <c r="GW235" s="92"/>
      <c r="GX235" s="92"/>
      <c r="GY235" s="92"/>
      <c r="GZ235" s="92"/>
      <c r="HA235" s="92"/>
      <c r="HB235" s="92"/>
      <c r="HC235" s="92"/>
      <c r="HD235" s="92"/>
      <c r="HE235" s="92"/>
      <c r="HF235" s="92"/>
      <c r="HG235" s="92"/>
      <c r="HH235" s="92"/>
      <c r="HI235" s="92"/>
      <c r="HJ235" s="92"/>
      <c r="HK235" s="92"/>
      <c r="HL235" s="92"/>
      <c r="HM235" s="92"/>
      <c r="HN235" s="92"/>
      <c r="HO235" s="92"/>
      <c r="HP235" s="92"/>
      <c r="HQ235" s="92"/>
      <c r="HR235" s="92"/>
      <c r="HS235" s="92"/>
      <c r="HT235" s="92"/>
      <c r="HU235" s="92"/>
      <c r="HV235" s="92"/>
      <c r="HW235" s="92"/>
      <c r="HX235" s="92"/>
      <c r="HY235" s="92"/>
      <c r="HZ235" s="92"/>
      <c r="IA235" s="92"/>
    </row>
    <row r="236" spans="1:235" ht="12.75">
      <c r="A236" s="176"/>
      <c r="B236" s="177"/>
      <c r="C236" s="92"/>
      <c r="D236" s="92"/>
      <c r="E236" s="92"/>
      <c r="F236" s="92"/>
      <c r="G236" s="609"/>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c r="CZ236" s="92"/>
      <c r="DA236" s="92"/>
      <c r="DB236" s="92"/>
      <c r="DC236" s="92"/>
      <c r="DD236" s="92"/>
      <c r="DE236" s="92"/>
      <c r="DF236" s="92"/>
      <c r="DG236" s="92"/>
      <c r="DH236" s="92"/>
      <c r="DI236" s="92"/>
      <c r="DJ236" s="92"/>
      <c r="DK236" s="92"/>
      <c r="DL236" s="92"/>
      <c r="DM236" s="92"/>
      <c r="DN236" s="92"/>
      <c r="DO236" s="92"/>
      <c r="DP236" s="92"/>
      <c r="DQ236" s="92"/>
      <c r="DR236" s="92"/>
      <c r="DS236" s="92"/>
      <c r="DT236" s="92"/>
      <c r="DU236" s="92"/>
      <c r="DV236" s="92"/>
      <c r="DW236" s="92"/>
      <c r="DX236" s="92"/>
      <c r="DY236" s="92"/>
      <c r="DZ236" s="92"/>
      <c r="EA236" s="92"/>
      <c r="EB236" s="92"/>
      <c r="EC236" s="92"/>
      <c r="ED236" s="92"/>
      <c r="EE236" s="92"/>
      <c r="EF236" s="92"/>
      <c r="EG236" s="92"/>
      <c r="EH236" s="92"/>
      <c r="EI236" s="92"/>
      <c r="EJ236" s="92"/>
      <c r="EK236" s="92"/>
      <c r="EL236" s="92"/>
      <c r="EM236" s="92"/>
      <c r="EN236" s="92"/>
      <c r="EO236" s="92"/>
      <c r="EP236" s="92"/>
      <c r="EQ236" s="92"/>
      <c r="ER236" s="92"/>
      <c r="ES236" s="92"/>
      <c r="ET236" s="92"/>
      <c r="EU236" s="92"/>
      <c r="EV236" s="92"/>
      <c r="EW236" s="92"/>
      <c r="EX236" s="92"/>
      <c r="EY236" s="92"/>
      <c r="EZ236" s="92"/>
      <c r="FA236" s="92"/>
      <c r="FB236" s="92"/>
      <c r="FC236" s="92"/>
      <c r="FD236" s="92"/>
      <c r="FE236" s="92"/>
      <c r="FF236" s="92"/>
      <c r="FG236" s="92"/>
      <c r="FH236" s="92"/>
      <c r="FI236" s="92"/>
      <c r="FJ236" s="92"/>
      <c r="FK236" s="92"/>
      <c r="FL236" s="92"/>
      <c r="FM236" s="92"/>
      <c r="FN236" s="92"/>
      <c r="FO236" s="92"/>
      <c r="FP236" s="92"/>
      <c r="FQ236" s="92"/>
      <c r="FR236" s="92"/>
      <c r="FS236" s="92"/>
      <c r="FT236" s="92"/>
      <c r="FU236" s="92"/>
      <c r="FV236" s="92"/>
      <c r="FW236" s="92"/>
      <c r="FX236" s="92"/>
      <c r="FY236" s="92"/>
      <c r="FZ236" s="92"/>
      <c r="GA236" s="92"/>
      <c r="GB236" s="92"/>
      <c r="GC236" s="92"/>
      <c r="GD236" s="92"/>
      <c r="GE236" s="92"/>
      <c r="GF236" s="92"/>
      <c r="GG236" s="92"/>
      <c r="GH236" s="92"/>
      <c r="GI236" s="92"/>
      <c r="GJ236" s="92"/>
      <c r="GK236" s="92"/>
      <c r="GL236" s="92"/>
      <c r="GM236" s="92"/>
      <c r="GN236" s="92"/>
      <c r="GO236" s="92"/>
      <c r="GP236" s="92"/>
      <c r="GQ236" s="92"/>
      <c r="GR236" s="92"/>
      <c r="GS236" s="92"/>
      <c r="GT236" s="92"/>
      <c r="GU236" s="92"/>
      <c r="GV236" s="92"/>
      <c r="GW236" s="92"/>
      <c r="GX236" s="92"/>
      <c r="GY236" s="92"/>
      <c r="GZ236" s="92"/>
      <c r="HA236" s="92"/>
      <c r="HB236" s="92"/>
      <c r="HC236" s="92"/>
      <c r="HD236" s="92"/>
      <c r="HE236" s="92"/>
      <c r="HF236" s="92"/>
      <c r="HG236" s="92"/>
      <c r="HH236" s="92"/>
      <c r="HI236" s="92"/>
      <c r="HJ236" s="92"/>
      <c r="HK236" s="92"/>
      <c r="HL236" s="92"/>
      <c r="HM236" s="92"/>
      <c r="HN236" s="92"/>
      <c r="HO236" s="92"/>
      <c r="HP236" s="92"/>
      <c r="HQ236" s="92"/>
      <c r="HR236" s="92"/>
      <c r="HS236" s="92"/>
      <c r="HT236" s="92"/>
      <c r="HU236" s="92"/>
      <c r="HV236" s="92"/>
      <c r="HW236" s="92"/>
      <c r="HX236" s="92"/>
      <c r="HY236" s="92"/>
      <c r="HZ236" s="92"/>
      <c r="IA236" s="92"/>
    </row>
    <row r="237" spans="1:235" ht="12.75">
      <c r="A237" s="176"/>
      <c r="B237" s="177"/>
      <c r="C237" s="92"/>
      <c r="D237" s="92"/>
      <c r="E237" s="92"/>
      <c r="F237" s="92"/>
      <c r="G237" s="609"/>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c r="CZ237" s="92"/>
      <c r="DA237" s="92"/>
      <c r="DB237" s="92"/>
      <c r="DC237" s="92"/>
      <c r="DD237" s="92"/>
      <c r="DE237" s="92"/>
      <c r="DF237" s="92"/>
      <c r="DG237" s="92"/>
      <c r="DH237" s="92"/>
      <c r="DI237" s="92"/>
      <c r="DJ237" s="92"/>
      <c r="DK237" s="92"/>
      <c r="DL237" s="92"/>
      <c r="DM237" s="92"/>
      <c r="DN237" s="92"/>
      <c r="DO237" s="92"/>
      <c r="DP237" s="92"/>
      <c r="DQ237" s="92"/>
      <c r="DR237" s="92"/>
      <c r="DS237" s="92"/>
      <c r="DT237" s="92"/>
      <c r="DU237" s="92"/>
      <c r="DV237" s="92"/>
      <c r="DW237" s="92"/>
      <c r="DX237" s="92"/>
      <c r="DY237" s="92"/>
      <c r="DZ237" s="92"/>
      <c r="EA237" s="92"/>
      <c r="EB237" s="92"/>
      <c r="EC237" s="92"/>
      <c r="ED237" s="92"/>
      <c r="EE237" s="92"/>
      <c r="EF237" s="92"/>
      <c r="EG237" s="92"/>
      <c r="EH237" s="92"/>
      <c r="EI237" s="92"/>
      <c r="EJ237" s="92"/>
      <c r="EK237" s="92"/>
      <c r="EL237" s="92"/>
      <c r="EM237" s="92"/>
      <c r="EN237" s="92"/>
      <c r="EO237" s="92"/>
      <c r="EP237" s="92"/>
      <c r="EQ237" s="92"/>
      <c r="ER237" s="92"/>
      <c r="ES237" s="92"/>
      <c r="ET237" s="92"/>
      <c r="EU237" s="92"/>
      <c r="EV237" s="92"/>
      <c r="EW237" s="92"/>
      <c r="EX237" s="92"/>
      <c r="EY237" s="92"/>
      <c r="EZ237" s="92"/>
      <c r="FA237" s="92"/>
      <c r="FB237" s="92"/>
      <c r="FC237" s="92"/>
      <c r="FD237" s="92"/>
      <c r="FE237" s="92"/>
      <c r="FF237" s="92"/>
      <c r="FG237" s="92"/>
      <c r="FH237" s="92"/>
      <c r="FI237" s="92"/>
      <c r="FJ237" s="92"/>
      <c r="FK237" s="92"/>
      <c r="FL237" s="92"/>
      <c r="FM237" s="92"/>
      <c r="FN237" s="92"/>
      <c r="FO237" s="92"/>
      <c r="FP237" s="92"/>
      <c r="FQ237" s="92"/>
      <c r="FR237" s="92"/>
      <c r="FS237" s="92"/>
      <c r="FT237" s="92"/>
      <c r="FU237" s="92"/>
      <c r="FV237" s="92"/>
      <c r="FW237" s="92"/>
      <c r="FX237" s="92"/>
      <c r="FY237" s="92"/>
      <c r="FZ237" s="92"/>
      <c r="GA237" s="92"/>
      <c r="GB237" s="92"/>
      <c r="GC237" s="92"/>
      <c r="GD237" s="92"/>
      <c r="GE237" s="92"/>
      <c r="GF237" s="92"/>
      <c r="GG237" s="92"/>
      <c r="GH237" s="92"/>
      <c r="GI237" s="92"/>
      <c r="GJ237" s="92"/>
      <c r="GK237" s="92"/>
      <c r="GL237" s="92"/>
      <c r="GM237" s="92"/>
      <c r="GN237" s="92"/>
      <c r="GO237" s="92"/>
      <c r="GP237" s="92"/>
      <c r="GQ237" s="92"/>
      <c r="GR237" s="92"/>
      <c r="GS237" s="92"/>
      <c r="GT237" s="92"/>
      <c r="GU237" s="92"/>
      <c r="GV237" s="92"/>
      <c r="GW237" s="92"/>
      <c r="GX237" s="92"/>
      <c r="GY237" s="92"/>
      <c r="GZ237" s="92"/>
      <c r="HA237" s="92"/>
      <c r="HB237" s="92"/>
      <c r="HC237" s="92"/>
      <c r="HD237" s="92"/>
      <c r="HE237" s="92"/>
      <c r="HF237" s="92"/>
      <c r="HG237" s="92"/>
      <c r="HH237" s="92"/>
      <c r="HI237" s="92"/>
      <c r="HJ237" s="92"/>
      <c r="HK237" s="92"/>
      <c r="HL237" s="92"/>
      <c r="HM237" s="92"/>
      <c r="HN237" s="92"/>
      <c r="HO237" s="92"/>
      <c r="HP237" s="92"/>
      <c r="HQ237" s="92"/>
      <c r="HR237" s="92"/>
      <c r="HS237" s="92"/>
      <c r="HT237" s="92"/>
      <c r="HU237" s="92"/>
      <c r="HV237" s="92"/>
      <c r="HW237" s="92"/>
      <c r="HX237" s="92"/>
      <c r="HY237" s="92"/>
      <c r="HZ237" s="92"/>
      <c r="IA237" s="92"/>
    </row>
    <row r="238" spans="1:235" ht="12.75">
      <c r="A238" s="176"/>
      <c r="B238" s="177"/>
      <c r="C238" s="92"/>
      <c r="D238" s="92"/>
      <c r="E238" s="92"/>
      <c r="F238" s="92"/>
      <c r="G238" s="609"/>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2"/>
      <c r="CD238" s="92"/>
      <c r="CE238" s="92"/>
      <c r="CF238" s="92"/>
      <c r="CG238" s="92"/>
      <c r="CH238" s="92"/>
      <c r="CI238" s="92"/>
      <c r="CJ238" s="92"/>
      <c r="CK238" s="92"/>
      <c r="CL238" s="92"/>
      <c r="CM238" s="92"/>
      <c r="CN238" s="92"/>
      <c r="CO238" s="92"/>
      <c r="CP238" s="92"/>
      <c r="CQ238" s="92"/>
      <c r="CR238" s="92"/>
      <c r="CS238" s="92"/>
      <c r="CT238" s="92"/>
      <c r="CU238" s="92"/>
      <c r="CV238" s="92"/>
      <c r="CW238" s="92"/>
      <c r="CX238" s="92"/>
      <c r="CY238" s="92"/>
      <c r="CZ238" s="92"/>
      <c r="DA238" s="92"/>
      <c r="DB238" s="92"/>
      <c r="DC238" s="92"/>
      <c r="DD238" s="92"/>
      <c r="DE238" s="92"/>
      <c r="DF238" s="92"/>
      <c r="DG238" s="92"/>
      <c r="DH238" s="92"/>
      <c r="DI238" s="92"/>
      <c r="DJ238" s="92"/>
      <c r="DK238" s="92"/>
      <c r="DL238" s="92"/>
      <c r="DM238" s="92"/>
      <c r="DN238" s="92"/>
      <c r="DO238" s="92"/>
      <c r="DP238" s="92"/>
      <c r="DQ238" s="92"/>
      <c r="DR238" s="92"/>
      <c r="DS238" s="92"/>
      <c r="DT238" s="92"/>
      <c r="DU238" s="92"/>
      <c r="DV238" s="92"/>
      <c r="DW238" s="92"/>
      <c r="DX238" s="92"/>
      <c r="DY238" s="92"/>
      <c r="DZ238" s="92"/>
      <c r="EA238" s="92"/>
      <c r="EB238" s="92"/>
      <c r="EC238" s="92"/>
      <c r="ED238" s="92"/>
      <c r="EE238" s="92"/>
      <c r="EF238" s="92"/>
      <c r="EG238" s="92"/>
      <c r="EH238" s="92"/>
      <c r="EI238" s="92"/>
      <c r="EJ238" s="92"/>
      <c r="EK238" s="92"/>
      <c r="EL238" s="92"/>
      <c r="EM238" s="92"/>
      <c r="EN238" s="92"/>
      <c r="EO238" s="92"/>
      <c r="EP238" s="92"/>
      <c r="EQ238" s="92"/>
      <c r="ER238" s="92"/>
      <c r="ES238" s="92"/>
      <c r="ET238" s="92"/>
      <c r="EU238" s="92"/>
      <c r="EV238" s="92"/>
      <c r="EW238" s="92"/>
      <c r="EX238" s="92"/>
      <c r="EY238" s="92"/>
      <c r="EZ238" s="92"/>
      <c r="FA238" s="92"/>
      <c r="FB238" s="92"/>
      <c r="FC238" s="92"/>
      <c r="FD238" s="92"/>
      <c r="FE238" s="92"/>
      <c r="FF238" s="92"/>
      <c r="FG238" s="92"/>
      <c r="FH238" s="92"/>
      <c r="FI238" s="92"/>
      <c r="FJ238" s="92"/>
      <c r="FK238" s="92"/>
      <c r="FL238" s="92"/>
      <c r="FM238" s="92"/>
      <c r="FN238" s="92"/>
      <c r="FO238" s="92"/>
      <c r="FP238" s="92"/>
      <c r="FQ238" s="92"/>
      <c r="FR238" s="92"/>
      <c r="FS238" s="92"/>
      <c r="FT238" s="92"/>
      <c r="FU238" s="92"/>
      <c r="FV238" s="92"/>
      <c r="FW238" s="92"/>
      <c r="FX238" s="92"/>
      <c r="FY238" s="92"/>
      <c r="FZ238" s="92"/>
      <c r="GA238" s="92"/>
      <c r="GB238" s="92"/>
      <c r="GC238" s="92"/>
      <c r="GD238" s="92"/>
      <c r="GE238" s="92"/>
      <c r="GF238" s="92"/>
      <c r="GG238" s="92"/>
      <c r="GH238" s="92"/>
      <c r="GI238" s="92"/>
      <c r="GJ238" s="92"/>
      <c r="GK238" s="92"/>
      <c r="GL238" s="92"/>
      <c r="GM238" s="92"/>
      <c r="GN238" s="92"/>
      <c r="GO238" s="92"/>
      <c r="GP238" s="92"/>
      <c r="GQ238" s="92"/>
      <c r="GR238" s="92"/>
      <c r="GS238" s="92"/>
      <c r="GT238" s="92"/>
      <c r="GU238" s="92"/>
      <c r="GV238" s="92"/>
      <c r="GW238" s="92"/>
      <c r="GX238" s="92"/>
      <c r="GY238" s="92"/>
      <c r="GZ238" s="92"/>
      <c r="HA238" s="92"/>
      <c r="HB238" s="92"/>
      <c r="HC238" s="92"/>
      <c r="HD238" s="92"/>
      <c r="HE238" s="92"/>
      <c r="HF238" s="92"/>
      <c r="HG238" s="92"/>
      <c r="HH238" s="92"/>
      <c r="HI238" s="92"/>
      <c r="HJ238" s="92"/>
      <c r="HK238" s="92"/>
      <c r="HL238" s="92"/>
      <c r="HM238" s="92"/>
      <c r="HN238" s="92"/>
      <c r="HO238" s="92"/>
      <c r="HP238" s="92"/>
      <c r="HQ238" s="92"/>
      <c r="HR238" s="92"/>
      <c r="HS238" s="92"/>
      <c r="HT238" s="92"/>
      <c r="HU238" s="92"/>
      <c r="HV238" s="92"/>
      <c r="HW238" s="92"/>
      <c r="HX238" s="92"/>
      <c r="HY238" s="92"/>
      <c r="HZ238" s="92"/>
      <c r="IA238" s="92"/>
    </row>
    <row r="239" spans="1:235" ht="12.75">
      <c r="A239" s="176"/>
      <c r="B239" s="177"/>
      <c r="C239" s="92"/>
      <c r="D239" s="92"/>
      <c r="E239" s="92"/>
      <c r="F239" s="92"/>
      <c r="G239" s="609"/>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c r="CZ239" s="92"/>
      <c r="DA239" s="92"/>
      <c r="DB239" s="92"/>
      <c r="DC239" s="92"/>
      <c r="DD239" s="92"/>
      <c r="DE239" s="92"/>
      <c r="DF239" s="92"/>
      <c r="DG239" s="92"/>
      <c r="DH239" s="92"/>
      <c r="DI239" s="92"/>
      <c r="DJ239" s="92"/>
      <c r="DK239" s="92"/>
      <c r="DL239" s="92"/>
      <c r="DM239" s="92"/>
      <c r="DN239" s="92"/>
      <c r="DO239" s="92"/>
      <c r="DP239" s="92"/>
      <c r="DQ239" s="92"/>
      <c r="DR239" s="92"/>
      <c r="DS239" s="92"/>
      <c r="DT239" s="92"/>
      <c r="DU239" s="92"/>
      <c r="DV239" s="92"/>
      <c r="DW239" s="92"/>
      <c r="DX239" s="92"/>
      <c r="DY239" s="92"/>
      <c r="DZ239" s="92"/>
      <c r="EA239" s="92"/>
      <c r="EB239" s="92"/>
      <c r="EC239" s="92"/>
      <c r="ED239" s="92"/>
      <c r="EE239" s="92"/>
      <c r="EF239" s="92"/>
      <c r="EG239" s="92"/>
      <c r="EH239" s="92"/>
      <c r="EI239" s="92"/>
      <c r="EJ239" s="92"/>
      <c r="EK239" s="92"/>
      <c r="EL239" s="92"/>
      <c r="EM239" s="92"/>
      <c r="EN239" s="92"/>
      <c r="EO239" s="92"/>
      <c r="EP239" s="92"/>
      <c r="EQ239" s="92"/>
      <c r="ER239" s="92"/>
      <c r="ES239" s="92"/>
      <c r="ET239" s="92"/>
      <c r="EU239" s="92"/>
      <c r="EV239" s="92"/>
      <c r="EW239" s="92"/>
      <c r="EX239" s="92"/>
      <c r="EY239" s="92"/>
      <c r="EZ239" s="92"/>
      <c r="FA239" s="92"/>
      <c r="FB239" s="92"/>
      <c r="FC239" s="92"/>
      <c r="FD239" s="92"/>
      <c r="FE239" s="92"/>
      <c r="FF239" s="92"/>
      <c r="FG239" s="92"/>
      <c r="FH239" s="92"/>
      <c r="FI239" s="92"/>
      <c r="FJ239" s="92"/>
      <c r="FK239" s="92"/>
      <c r="FL239" s="92"/>
      <c r="FM239" s="92"/>
      <c r="FN239" s="92"/>
      <c r="FO239" s="92"/>
      <c r="FP239" s="92"/>
      <c r="FQ239" s="92"/>
      <c r="FR239" s="92"/>
      <c r="FS239" s="92"/>
      <c r="FT239" s="92"/>
      <c r="FU239" s="92"/>
      <c r="FV239" s="92"/>
      <c r="FW239" s="92"/>
      <c r="FX239" s="92"/>
      <c r="FY239" s="92"/>
      <c r="FZ239" s="92"/>
      <c r="GA239" s="92"/>
      <c r="GB239" s="92"/>
      <c r="GC239" s="92"/>
      <c r="GD239" s="92"/>
      <c r="GE239" s="92"/>
      <c r="GF239" s="92"/>
      <c r="GG239" s="92"/>
      <c r="GH239" s="92"/>
      <c r="GI239" s="92"/>
      <c r="GJ239" s="92"/>
      <c r="GK239" s="92"/>
      <c r="GL239" s="92"/>
      <c r="GM239" s="92"/>
      <c r="GN239" s="92"/>
      <c r="GO239" s="92"/>
      <c r="GP239" s="92"/>
      <c r="GQ239" s="92"/>
      <c r="GR239" s="92"/>
      <c r="GS239" s="92"/>
      <c r="GT239" s="92"/>
      <c r="GU239" s="92"/>
      <c r="GV239" s="92"/>
      <c r="GW239" s="92"/>
      <c r="GX239" s="92"/>
      <c r="GY239" s="92"/>
      <c r="GZ239" s="92"/>
      <c r="HA239" s="92"/>
      <c r="HB239" s="92"/>
      <c r="HC239" s="92"/>
      <c r="HD239" s="92"/>
      <c r="HE239" s="92"/>
      <c r="HF239" s="92"/>
      <c r="HG239" s="92"/>
      <c r="HH239" s="92"/>
      <c r="HI239" s="92"/>
      <c r="HJ239" s="92"/>
      <c r="HK239" s="92"/>
      <c r="HL239" s="92"/>
      <c r="HM239" s="92"/>
      <c r="HN239" s="92"/>
      <c r="HO239" s="92"/>
      <c r="HP239" s="92"/>
      <c r="HQ239" s="92"/>
      <c r="HR239" s="92"/>
      <c r="HS239" s="92"/>
      <c r="HT239" s="92"/>
      <c r="HU239" s="92"/>
      <c r="HV239" s="92"/>
      <c r="HW239" s="92"/>
      <c r="HX239" s="92"/>
      <c r="HY239" s="92"/>
      <c r="HZ239" s="92"/>
      <c r="IA239" s="92"/>
    </row>
    <row r="240" spans="1:235" ht="12.75">
      <c r="A240" s="176"/>
      <c r="B240" s="177"/>
      <c r="C240" s="92"/>
      <c r="D240" s="92"/>
      <c r="E240" s="92"/>
      <c r="F240" s="92"/>
      <c r="G240" s="609"/>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c r="CZ240" s="92"/>
      <c r="DA240" s="92"/>
      <c r="DB240" s="92"/>
      <c r="DC240" s="92"/>
      <c r="DD240" s="92"/>
      <c r="DE240" s="92"/>
      <c r="DF240" s="92"/>
      <c r="DG240" s="92"/>
      <c r="DH240" s="92"/>
      <c r="DI240" s="92"/>
      <c r="DJ240" s="92"/>
      <c r="DK240" s="92"/>
      <c r="DL240" s="92"/>
      <c r="DM240" s="92"/>
      <c r="DN240" s="92"/>
      <c r="DO240" s="92"/>
      <c r="DP240" s="92"/>
      <c r="DQ240" s="92"/>
      <c r="DR240" s="92"/>
      <c r="DS240" s="92"/>
      <c r="DT240" s="92"/>
      <c r="DU240" s="92"/>
      <c r="DV240" s="92"/>
      <c r="DW240" s="92"/>
      <c r="DX240" s="92"/>
      <c r="DY240" s="92"/>
      <c r="DZ240" s="92"/>
      <c r="EA240" s="92"/>
      <c r="EB240" s="92"/>
      <c r="EC240" s="92"/>
      <c r="ED240" s="92"/>
      <c r="EE240" s="92"/>
      <c r="EF240" s="92"/>
      <c r="EG240" s="92"/>
      <c r="EH240" s="92"/>
      <c r="EI240" s="92"/>
      <c r="EJ240" s="92"/>
      <c r="EK240" s="92"/>
      <c r="EL240" s="92"/>
      <c r="EM240" s="92"/>
      <c r="EN240" s="92"/>
      <c r="EO240" s="92"/>
      <c r="EP240" s="92"/>
      <c r="EQ240" s="92"/>
      <c r="ER240" s="92"/>
      <c r="ES240" s="92"/>
      <c r="ET240" s="92"/>
      <c r="EU240" s="92"/>
      <c r="EV240" s="92"/>
      <c r="EW240" s="92"/>
      <c r="EX240" s="92"/>
      <c r="EY240" s="92"/>
      <c r="EZ240" s="92"/>
      <c r="FA240" s="92"/>
      <c r="FB240" s="92"/>
      <c r="FC240" s="92"/>
      <c r="FD240" s="92"/>
      <c r="FE240" s="92"/>
      <c r="FF240" s="92"/>
      <c r="FG240" s="92"/>
      <c r="FH240" s="92"/>
      <c r="FI240" s="92"/>
      <c r="FJ240" s="92"/>
      <c r="FK240" s="92"/>
      <c r="FL240" s="92"/>
      <c r="FM240" s="92"/>
      <c r="FN240" s="92"/>
      <c r="FO240" s="92"/>
      <c r="FP240" s="92"/>
      <c r="FQ240" s="92"/>
      <c r="FR240" s="92"/>
      <c r="FS240" s="92"/>
      <c r="FT240" s="92"/>
      <c r="FU240" s="92"/>
      <c r="FV240" s="92"/>
      <c r="FW240" s="92"/>
      <c r="FX240" s="92"/>
      <c r="FY240" s="92"/>
      <c r="FZ240" s="92"/>
      <c r="GA240" s="92"/>
      <c r="GB240" s="92"/>
      <c r="GC240" s="92"/>
      <c r="GD240" s="92"/>
      <c r="GE240" s="92"/>
      <c r="GF240" s="92"/>
      <c r="GG240" s="92"/>
      <c r="GH240" s="92"/>
      <c r="GI240" s="92"/>
      <c r="GJ240" s="92"/>
      <c r="GK240" s="92"/>
      <c r="GL240" s="92"/>
      <c r="GM240" s="92"/>
      <c r="GN240" s="92"/>
      <c r="GO240" s="92"/>
      <c r="GP240" s="92"/>
      <c r="GQ240" s="92"/>
      <c r="GR240" s="92"/>
      <c r="GS240" s="92"/>
      <c r="GT240" s="92"/>
      <c r="GU240" s="92"/>
      <c r="GV240" s="92"/>
      <c r="GW240" s="92"/>
      <c r="GX240" s="92"/>
      <c r="GY240" s="92"/>
      <c r="GZ240" s="92"/>
      <c r="HA240" s="92"/>
      <c r="HB240" s="92"/>
      <c r="HC240" s="92"/>
      <c r="HD240" s="92"/>
      <c r="HE240" s="92"/>
      <c r="HF240" s="92"/>
      <c r="HG240" s="92"/>
      <c r="HH240" s="92"/>
      <c r="HI240" s="92"/>
      <c r="HJ240" s="92"/>
      <c r="HK240" s="92"/>
      <c r="HL240" s="92"/>
      <c r="HM240" s="92"/>
      <c r="HN240" s="92"/>
      <c r="HO240" s="92"/>
      <c r="HP240" s="92"/>
      <c r="HQ240" s="92"/>
      <c r="HR240" s="92"/>
      <c r="HS240" s="92"/>
      <c r="HT240" s="92"/>
      <c r="HU240" s="92"/>
      <c r="HV240" s="92"/>
      <c r="HW240" s="92"/>
      <c r="HX240" s="92"/>
      <c r="HY240" s="92"/>
      <c r="HZ240" s="92"/>
      <c r="IA240" s="92"/>
    </row>
    <row r="241" spans="1:235" ht="12.75">
      <c r="A241" s="176"/>
      <c r="B241" s="177"/>
      <c r="C241" s="92"/>
      <c r="D241" s="92"/>
      <c r="E241" s="92"/>
      <c r="F241" s="92"/>
      <c r="G241" s="609"/>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c r="CZ241" s="92"/>
      <c r="DA241" s="92"/>
      <c r="DB241" s="92"/>
      <c r="DC241" s="92"/>
      <c r="DD241" s="92"/>
      <c r="DE241" s="92"/>
      <c r="DF241" s="92"/>
      <c r="DG241" s="92"/>
      <c r="DH241" s="92"/>
      <c r="DI241" s="92"/>
      <c r="DJ241" s="92"/>
      <c r="DK241" s="92"/>
      <c r="DL241" s="92"/>
      <c r="DM241" s="92"/>
      <c r="DN241" s="92"/>
      <c r="DO241" s="92"/>
      <c r="DP241" s="92"/>
      <c r="DQ241" s="92"/>
      <c r="DR241" s="92"/>
      <c r="DS241" s="92"/>
      <c r="DT241" s="92"/>
      <c r="DU241" s="92"/>
      <c r="DV241" s="92"/>
      <c r="DW241" s="92"/>
      <c r="DX241" s="92"/>
      <c r="DY241" s="92"/>
      <c r="DZ241" s="92"/>
      <c r="EA241" s="92"/>
      <c r="EB241" s="92"/>
      <c r="EC241" s="92"/>
      <c r="ED241" s="92"/>
      <c r="EE241" s="92"/>
      <c r="EF241" s="92"/>
      <c r="EG241" s="92"/>
      <c r="EH241" s="92"/>
      <c r="EI241" s="92"/>
      <c r="EJ241" s="92"/>
      <c r="EK241" s="92"/>
      <c r="EL241" s="92"/>
      <c r="EM241" s="92"/>
      <c r="EN241" s="92"/>
      <c r="EO241" s="92"/>
      <c r="EP241" s="92"/>
      <c r="EQ241" s="92"/>
      <c r="ER241" s="92"/>
      <c r="ES241" s="92"/>
      <c r="ET241" s="92"/>
      <c r="EU241" s="92"/>
      <c r="EV241" s="92"/>
      <c r="EW241" s="92"/>
      <c r="EX241" s="92"/>
      <c r="EY241" s="92"/>
      <c r="EZ241" s="92"/>
      <c r="FA241" s="92"/>
      <c r="FB241" s="92"/>
      <c r="FC241" s="92"/>
      <c r="FD241" s="92"/>
      <c r="FE241" s="92"/>
      <c r="FF241" s="92"/>
      <c r="FG241" s="92"/>
      <c r="FH241" s="92"/>
      <c r="FI241" s="92"/>
      <c r="FJ241" s="92"/>
      <c r="FK241" s="92"/>
      <c r="FL241" s="92"/>
      <c r="FM241" s="92"/>
      <c r="FN241" s="92"/>
      <c r="FO241" s="92"/>
      <c r="FP241" s="92"/>
      <c r="FQ241" s="92"/>
      <c r="FR241" s="92"/>
      <c r="FS241" s="92"/>
      <c r="FT241" s="92"/>
      <c r="FU241" s="92"/>
      <c r="FV241" s="92"/>
      <c r="FW241" s="92"/>
      <c r="FX241" s="92"/>
      <c r="FY241" s="92"/>
      <c r="FZ241" s="92"/>
      <c r="GA241" s="92"/>
      <c r="GB241" s="92"/>
      <c r="GC241" s="92"/>
      <c r="GD241" s="92"/>
      <c r="GE241" s="92"/>
      <c r="GF241" s="92"/>
      <c r="GG241" s="92"/>
      <c r="GH241" s="92"/>
      <c r="GI241" s="92"/>
      <c r="GJ241" s="92"/>
      <c r="GK241" s="92"/>
      <c r="GL241" s="92"/>
      <c r="GM241" s="92"/>
      <c r="GN241" s="92"/>
      <c r="GO241" s="92"/>
      <c r="GP241" s="92"/>
      <c r="GQ241" s="92"/>
      <c r="GR241" s="92"/>
      <c r="GS241" s="92"/>
      <c r="GT241" s="92"/>
      <c r="GU241" s="92"/>
      <c r="GV241" s="92"/>
      <c r="GW241" s="92"/>
      <c r="GX241" s="92"/>
      <c r="GY241" s="92"/>
      <c r="GZ241" s="92"/>
      <c r="HA241" s="92"/>
      <c r="HB241" s="92"/>
      <c r="HC241" s="92"/>
      <c r="HD241" s="92"/>
      <c r="HE241" s="92"/>
      <c r="HF241" s="92"/>
      <c r="HG241" s="92"/>
      <c r="HH241" s="92"/>
      <c r="HI241" s="92"/>
      <c r="HJ241" s="92"/>
      <c r="HK241" s="92"/>
      <c r="HL241" s="92"/>
      <c r="HM241" s="92"/>
      <c r="HN241" s="92"/>
      <c r="HO241" s="92"/>
      <c r="HP241" s="92"/>
      <c r="HQ241" s="92"/>
      <c r="HR241" s="92"/>
      <c r="HS241" s="92"/>
      <c r="HT241" s="92"/>
      <c r="HU241" s="92"/>
      <c r="HV241" s="92"/>
      <c r="HW241" s="92"/>
      <c r="HX241" s="92"/>
      <c r="HY241" s="92"/>
      <c r="HZ241" s="92"/>
      <c r="IA241" s="92"/>
    </row>
  </sheetData>
  <sheetProtection formatCells="0" formatColumns="0" formatRows="0" insertColumns="0" insertRows="0" insertHyperlinks="0" deleteColumns="0" deleteRows="0" sort="0" autoFilter="0" pivotTables="0"/>
  <mergeCells count="5">
    <mergeCell ref="I185:K185"/>
    <mergeCell ref="C173:E173"/>
    <mergeCell ref="C174:E174"/>
    <mergeCell ref="I179:K179"/>
    <mergeCell ref="I180:K180"/>
  </mergeCells>
  <printOptions/>
  <pageMargins left="0.75" right="0.25" top="0.5" bottom="0.5" header="0.511805555555556" footer="0.25"/>
  <pageSetup firstPageNumber="4" useFirstPageNumber="1" horizontalDpi="300" verticalDpi="300" orientation="portrait" paperSize="9" r:id="rId1"/>
  <headerFooter alignWithMargins="0">
    <oddFooter>&amp;L&amp;"VNI-Times,Italic"&amp;9Caùc thuyeát minh baùo caùo taøi chính laø phaàn khoâng theå taùch rôøi cuûa baùo caùo naøy&amp;R&amp;"VNI-Times,Italic"&amp;9Trang &amp;P</oddFooter>
  </headerFooter>
</worksheet>
</file>

<file path=xl/worksheets/sheet6.xml><?xml version="1.0" encoding="utf-8"?>
<worksheet xmlns="http://schemas.openxmlformats.org/spreadsheetml/2006/main" xmlns:r="http://schemas.openxmlformats.org/officeDocument/2006/relationships">
  <dimension ref="A1:IV59"/>
  <sheetViews>
    <sheetView view="pageBreakPreview" zoomScaleSheetLayoutView="100" zoomScalePageLayoutView="0" workbookViewId="0" topLeftCell="A1">
      <selection activeCell="H34" sqref="H34:J34"/>
    </sheetView>
  </sheetViews>
  <sheetFormatPr defaultColWidth="9.140625" defaultRowHeight="12.75"/>
  <cols>
    <col min="1" max="1" width="2.7109375" style="178" customWidth="1"/>
    <col min="2" max="2" width="41.140625" style="179" customWidth="1"/>
    <col min="3" max="3" width="0.71875" style="180" customWidth="1"/>
    <col min="4" max="4" width="6.421875" style="139" customWidth="1"/>
    <col min="5" max="5" width="0.71875" style="181" customWidth="1"/>
    <col min="6" max="6" width="7.421875" style="181" customWidth="1"/>
    <col min="7" max="7" width="0.71875" style="181" customWidth="1"/>
    <col min="8" max="8" width="16.7109375" style="182" customWidth="1"/>
    <col min="9" max="9" width="0.71875" style="183" customWidth="1"/>
    <col min="10" max="10" width="17.28125" style="182" customWidth="1"/>
    <col min="11" max="11" width="9.57421875" style="179" customWidth="1"/>
    <col min="12" max="16384" width="9.140625" style="179" customWidth="1"/>
  </cols>
  <sheetData>
    <row r="1" spans="1:256" s="87" customFormat="1" ht="19.5" customHeight="1">
      <c r="A1" s="93" t="s">
        <v>1021</v>
      </c>
      <c r="B1" s="94"/>
      <c r="E1" s="88"/>
      <c r="G1" s="89"/>
      <c r="I1" s="90"/>
      <c r="J1" s="184" t="s">
        <v>206</v>
      </c>
      <c r="K1" s="95"/>
      <c r="L1" s="92"/>
      <c r="M1" s="92"/>
      <c r="N1" s="92"/>
      <c r="O1" s="92"/>
      <c r="P1" s="92"/>
      <c r="Q1" s="92"/>
      <c r="R1" s="92"/>
      <c r="S1" s="92"/>
      <c r="T1" s="92"/>
      <c r="U1" s="92"/>
      <c r="IO1" s="92"/>
      <c r="IP1" s="92"/>
      <c r="IQ1" s="92"/>
      <c r="IR1" s="92"/>
      <c r="IS1" s="92"/>
      <c r="IT1" s="92"/>
      <c r="IU1" s="92"/>
      <c r="IV1" s="92"/>
    </row>
    <row r="2" spans="1:256" s="87" customFormat="1" ht="9.75" customHeight="1">
      <c r="A2" s="93"/>
      <c r="B2" s="94"/>
      <c r="E2" s="88"/>
      <c r="G2" s="89"/>
      <c r="I2" s="90"/>
      <c r="J2" s="184"/>
      <c r="K2" s="95"/>
      <c r="L2" s="92"/>
      <c r="M2" s="92"/>
      <c r="N2" s="92"/>
      <c r="O2" s="92"/>
      <c r="P2" s="92"/>
      <c r="Q2" s="92"/>
      <c r="R2" s="92"/>
      <c r="S2" s="92"/>
      <c r="T2" s="92"/>
      <c r="U2" s="92"/>
      <c r="IO2" s="92"/>
      <c r="IP2" s="92"/>
      <c r="IQ2" s="92"/>
      <c r="IR2" s="92"/>
      <c r="IS2" s="92"/>
      <c r="IT2" s="92"/>
      <c r="IU2" s="92"/>
      <c r="IV2" s="92"/>
    </row>
    <row r="3" spans="1:10" ht="24.75" customHeight="1">
      <c r="A3" s="185" t="s">
        <v>750</v>
      </c>
      <c r="C3" s="186"/>
      <c r="D3" s="187"/>
      <c r="E3" s="188"/>
      <c r="F3" s="188"/>
      <c r="G3" s="188"/>
      <c r="H3" s="100"/>
      <c r="I3" s="100"/>
      <c r="J3" s="100"/>
    </row>
    <row r="4" spans="1:10" ht="19.5" customHeight="1">
      <c r="A4" s="189" t="s">
        <v>731</v>
      </c>
      <c r="C4" s="186"/>
      <c r="D4" s="187"/>
      <c r="E4" s="188"/>
      <c r="F4" s="188"/>
      <c r="G4" s="188"/>
      <c r="J4" s="106" t="s">
        <v>907</v>
      </c>
    </row>
    <row r="5" spans="1:10" ht="3.75" customHeight="1">
      <c r="A5" s="190"/>
      <c r="B5" s="191"/>
      <c r="C5" s="192"/>
      <c r="D5" s="193"/>
      <c r="E5" s="194"/>
      <c r="F5" s="194"/>
      <c r="G5" s="194"/>
      <c r="H5" s="195"/>
      <c r="I5" s="196"/>
      <c r="J5" s="197"/>
    </row>
    <row r="6" spans="2:10" ht="19.5" customHeight="1">
      <c r="B6" s="198"/>
      <c r="C6" s="186"/>
      <c r="D6" s="199"/>
      <c r="E6" s="200"/>
      <c r="F6" s="200"/>
      <c r="G6" s="200"/>
      <c r="H6" s="201"/>
      <c r="I6" s="200"/>
      <c r="J6" s="201"/>
    </row>
    <row r="7" spans="1:10" s="204" customFormat="1" ht="34.5" customHeight="1">
      <c r="A7" s="690" t="s">
        <v>207</v>
      </c>
      <c r="B7" s="690"/>
      <c r="C7" s="202"/>
      <c r="D7" s="121" t="s">
        <v>909</v>
      </c>
      <c r="E7" s="122"/>
      <c r="F7" s="123" t="s">
        <v>910</v>
      </c>
      <c r="G7" s="202"/>
      <c r="H7" s="521" t="s">
        <v>734</v>
      </c>
      <c r="I7" s="203"/>
      <c r="J7" s="596" t="s">
        <v>735</v>
      </c>
    </row>
    <row r="8" spans="1:10" s="204" customFormat="1" ht="9.75" customHeight="1">
      <c r="A8" s="202"/>
      <c r="B8" s="202"/>
      <c r="C8" s="202"/>
      <c r="D8" s="121"/>
      <c r="E8" s="122"/>
      <c r="F8" s="123"/>
      <c r="G8" s="202"/>
      <c r="H8" s="521"/>
      <c r="I8" s="203"/>
      <c r="J8" s="596"/>
    </row>
    <row r="9" spans="1:10" s="4" customFormat="1" ht="15.75" customHeight="1">
      <c r="A9" s="131" t="s">
        <v>917</v>
      </c>
      <c r="B9" s="205" t="s">
        <v>208</v>
      </c>
      <c r="C9" s="206"/>
      <c r="D9" s="207" t="s">
        <v>209</v>
      </c>
      <c r="E9" s="208"/>
      <c r="F9" s="208" t="s">
        <v>97</v>
      </c>
      <c r="G9" s="208"/>
      <c r="H9" s="522">
        <v>34237160164</v>
      </c>
      <c r="I9" s="210"/>
      <c r="J9" s="597">
        <v>32113680730</v>
      </c>
    </row>
    <row r="10" spans="1:10" s="4" customFormat="1" ht="15.75" customHeight="1">
      <c r="A10" s="131" t="s">
        <v>919</v>
      </c>
      <c r="B10" s="4" t="s">
        <v>210</v>
      </c>
      <c r="C10" s="211"/>
      <c r="D10" s="207" t="s">
        <v>211</v>
      </c>
      <c r="E10" s="208"/>
      <c r="F10" s="208" t="s">
        <v>98</v>
      </c>
      <c r="G10" s="208"/>
      <c r="H10" s="523">
        <v>0</v>
      </c>
      <c r="I10" s="213"/>
      <c r="J10" s="598">
        <v>0</v>
      </c>
    </row>
    <row r="11" spans="1:10" s="60" customFormat="1" ht="15.75" customHeight="1">
      <c r="A11" s="131" t="s">
        <v>930</v>
      </c>
      <c r="B11" s="205" t="s">
        <v>212</v>
      </c>
      <c r="C11" s="214"/>
      <c r="D11" s="207">
        <v>10</v>
      </c>
      <c r="E11" s="215"/>
      <c r="F11" s="208" t="s">
        <v>99</v>
      </c>
      <c r="G11" s="215"/>
      <c r="H11" s="522">
        <v>34237160164</v>
      </c>
      <c r="I11" s="210"/>
      <c r="J11" s="522">
        <v>32113680730</v>
      </c>
    </row>
    <row r="12" spans="1:10" s="4" customFormat="1" ht="15.75" customHeight="1">
      <c r="A12" s="131" t="s">
        <v>932</v>
      </c>
      <c r="B12" s="205" t="s">
        <v>213</v>
      </c>
      <c r="C12" s="206"/>
      <c r="D12" s="207">
        <v>11</v>
      </c>
      <c r="E12" s="208"/>
      <c r="F12" s="208" t="s">
        <v>100</v>
      </c>
      <c r="G12" s="208"/>
      <c r="H12" s="522">
        <v>22424634239</v>
      </c>
      <c r="I12" s="210"/>
      <c r="J12" s="597">
        <v>20948684127</v>
      </c>
    </row>
    <row r="13" spans="1:10" s="60" customFormat="1" ht="15.75" customHeight="1">
      <c r="A13" s="215" t="s">
        <v>752</v>
      </c>
      <c r="B13" s="216" t="s">
        <v>214</v>
      </c>
      <c r="C13" s="214"/>
      <c r="D13" s="217">
        <v>20</v>
      </c>
      <c r="E13" s="215"/>
      <c r="F13" s="215"/>
      <c r="G13" s="215"/>
      <c r="H13" s="524">
        <v>11812525925</v>
      </c>
      <c r="I13" s="219"/>
      <c r="J13" s="599">
        <v>11164996603</v>
      </c>
    </row>
    <row r="14" spans="1:10" s="4" customFormat="1" ht="15.75" customHeight="1">
      <c r="A14" s="215"/>
      <c r="B14" s="216" t="s">
        <v>215</v>
      </c>
      <c r="C14" s="214"/>
      <c r="D14" s="217"/>
      <c r="E14" s="215"/>
      <c r="F14" s="215"/>
      <c r="G14" s="215"/>
      <c r="H14" s="524"/>
      <c r="I14" s="219"/>
      <c r="J14" s="599"/>
    </row>
    <row r="15" spans="1:10" s="4" customFormat="1" ht="24.75" customHeight="1">
      <c r="A15" s="208" t="s">
        <v>754</v>
      </c>
      <c r="B15" s="205" t="s">
        <v>216</v>
      </c>
      <c r="C15" s="206"/>
      <c r="D15" s="207" t="s">
        <v>217</v>
      </c>
      <c r="E15" s="208"/>
      <c r="F15" s="208" t="s">
        <v>101</v>
      </c>
      <c r="G15" s="208"/>
      <c r="H15" s="522">
        <v>23334130</v>
      </c>
      <c r="I15" s="220"/>
      <c r="J15" s="597">
        <v>6318047</v>
      </c>
    </row>
    <row r="16" spans="1:10" s="4" customFormat="1" ht="15.75" customHeight="1">
      <c r="A16" s="208" t="s">
        <v>218</v>
      </c>
      <c r="B16" s="205" t="s">
        <v>902</v>
      </c>
      <c r="C16" s="206"/>
      <c r="D16" s="207">
        <v>22</v>
      </c>
      <c r="E16" s="208"/>
      <c r="F16" s="208" t="s">
        <v>102</v>
      </c>
      <c r="G16" s="208"/>
      <c r="H16" s="522">
        <v>507103021</v>
      </c>
      <c r="I16" s="210"/>
      <c r="J16" s="597">
        <v>554820467</v>
      </c>
    </row>
    <row r="17" spans="1:10" s="225" customFormat="1" ht="15.75" customHeight="1">
      <c r="A17" s="221"/>
      <c r="B17" s="222" t="s">
        <v>219</v>
      </c>
      <c r="C17" s="211"/>
      <c r="D17" s="223">
        <v>23</v>
      </c>
      <c r="E17" s="221"/>
      <c r="F17" s="221"/>
      <c r="G17" s="221"/>
      <c r="H17" s="525">
        <v>259266090</v>
      </c>
      <c r="I17" s="224"/>
      <c r="J17" s="597">
        <v>291394849</v>
      </c>
    </row>
    <row r="18" spans="1:10" s="4" customFormat="1" ht="15.75" customHeight="1">
      <c r="A18" s="208" t="s">
        <v>220</v>
      </c>
      <c r="B18" s="205" t="s">
        <v>903</v>
      </c>
      <c r="C18" s="206"/>
      <c r="D18" s="207">
        <v>24</v>
      </c>
      <c r="E18" s="208"/>
      <c r="F18" s="208"/>
      <c r="G18" s="208"/>
      <c r="H18" s="522">
        <v>259224317</v>
      </c>
      <c r="I18" s="210"/>
      <c r="J18" s="597">
        <v>233586114</v>
      </c>
    </row>
    <row r="19" spans="1:10" s="4" customFormat="1" ht="15.75" customHeight="1">
      <c r="A19" s="208" t="s">
        <v>221</v>
      </c>
      <c r="B19" s="205" t="s">
        <v>222</v>
      </c>
      <c r="C19" s="206"/>
      <c r="D19" s="207">
        <v>25</v>
      </c>
      <c r="E19" s="208"/>
      <c r="F19" s="208"/>
      <c r="G19" s="208"/>
      <c r="H19" s="522">
        <v>5572041868</v>
      </c>
      <c r="I19" s="210"/>
      <c r="J19" s="597">
        <v>4917876870</v>
      </c>
    </row>
    <row r="20" spans="1:10" s="4" customFormat="1" ht="15.75" customHeight="1">
      <c r="A20" s="215" t="s">
        <v>223</v>
      </c>
      <c r="B20" s="216" t="s">
        <v>224</v>
      </c>
      <c r="C20" s="214"/>
      <c r="D20" s="217">
        <v>30</v>
      </c>
      <c r="E20" s="215"/>
      <c r="F20" s="215"/>
      <c r="G20" s="215"/>
      <c r="H20" s="524">
        <v>5497490849</v>
      </c>
      <c r="I20" s="219">
        <v>0</v>
      </c>
      <c r="J20" s="599">
        <v>5465031199</v>
      </c>
    </row>
    <row r="21" spans="1:10" s="4" customFormat="1" ht="15.75" customHeight="1">
      <c r="A21" s="215"/>
      <c r="B21" s="216" t="s">
        <v>225</v>
      </c>
      <c r="C21" s="214"/>
      <c r="D21" s="217"/>
      <c r="E21" s="215"/>
      <c r="F21" s="215"/>
      <c r="G21" s="215"/>
      <c r="H21" s="524"/>
      <c r="I21" s="219"/>
      <c r="J21" s="599"/>
    </row>
    <row r="22" spans="1:10" s="4" customFormat="1" ht="24.75" customHeight="1">
      <c r="A22" s="208" t="s">
        <v>226</v>
      </c>
      <c r="B22" s="205" t="s">
        <v>904</v>
      </c>
      <c r="C22" s="206"/>
      <c r="D22" s="207">
        <v>31</v>
      </c>
      <c r="E22" s="208"/>
      <c r="F22" s="208"/>
      <c r="G22" s="208"/>
      <c r="H22" s="522">
        <v>2485000</v>
      </c>
      <c r="I22" s="210"/>
      <c r="J22" s="624">
        <v>1835000</v>
      </c>
    </row>
    <row r="23" spans="1:10" s="4" customFormat="1" ht="15.75" customHeight="1">
      <c r="A23" s="208" t="s">
        <v>227</v>
      </c>
      <c r="B23" s="205" t="s">
        <v>905</v>
      </c>
      <c r="C23" s="206"/>
      <c r="D23" s="207">
        <v>32</v>
      </c>
      <c r="E23" s="208"/>
      <c r="F23" s="208"/>
      <c r="G23" s="208"/>
      <c r="H23" s="522">
        <v>6406008</v>
      </c>
      <c r="I23" s="210"/>
      <c r="J23" s="624">
        <v>2392139</v>
      </c>
    </row>
    <row r="24" spans="1:10" s="60" customFormat="1" ht="15.75" customHeight="1">
      <c r="A24" s="215" t="s">
        <v>228</v>
      </c>
      <c r="B24" s="216" t="s">
        <v>229</v>
      </c>
      <c r="C24" s="214"/>
      <c r="D24" s="217">
        <v>40</v>
      </c>
      <c r="E24" s="215"/>
      <c r="F24" s="215"/>
      <c r="G24" s="215"/>
      <c r="H24" s="524">
        <v>-3921008</v>
      </c>
      <c r="I24" s="219"/>
      <c r="J24" s="599">
        <v>-557139</v>
      </c>
    </row>
    <row r="25" spans="1:10" s="60" customFormat="1" ht="15.75" customHeight="1">
      <c r="A25" s="215" t="s">
        <v>230</v>
      </c>
      <c r="B25" s="216" t="s">
        <v>231</v>
      </c>
      <c r="C25" s="214"/>
      <c r="D25" s="217">
        <v>50</v>
      </c>
      <c r="E25" s="215"/>
      <c r="F25" s="215"/>
      <c r="G25" s="215"/>
      <c r="H25" s="524">
        <v>5493569841</v>
      </c>
      <c r="I25" s="219"/>
      <c r="J25" s="599">
        <v>5464474060</v>
      </c>
    </row>
    <row r="26" spans="1:10" s="4" customFormat="1" ht="15.75" customHeight="1">
      <c r="A26" s="215"/>
      <c r="B26" s="216" t="s">
        <v>232</v>
      </c>
      <c r="C26" s="214"/>
      <c r="D26" s="217"/>
      <c r="E26" s="215"/>
      <c r="F26" s="215"/>
      <c r="G26" s="215"/>
      <c r="H26" s="524"/>
      <c r="I26" s="219"/>
      <c r="J26" s="599"/>
    </row>
    <row r="27" spans="1:10" s="4" customFormat="1" ht="24.75" customHeight="1">
      <c r="A27" s="208" t="s">
        <v>233</v>
      </c>
      <c r="B27" s="205" t="s">
        <v>234</v>
      </c>
      <c r="C27" s="206"/>
      <c r="D27" s="207">
        <v>51</v>
      </c>
      <c r="E27" s="208"/>
      <c r="F27" s="208" t="s">
        <v>103</v>
      </c>
      <c r="G27" s="208"/>
      <c r="H27" s="522">
        <v>1391113298.25</v>
      </c>
      <c r="I27" s="210"/>
      <c r="J27" s="522">
        <v>970032180.425</v>
      </c>
    </row>
    <row r="28" spans="1:10" s="4" customFormat="1" ht="15.75" customHeight="1">
      <c r="A28" s="208" t="s">
        <v>235</v>
      </c>
      <c r="B28" s="205" t="s">
        <v>236</v>
      </c>
      <c r="C28" s="206"/>
      <c r="D28" s="207">
        <v>52</v>
      </c>
      <c r="E28" s="208"/>
      <c r="F28" s="208"/>
      <c r="G28" s="208"/>
      <c r="H28" s="522">
        <v>0</v>
      </c>
      <c r="I28" s="210"/>
      <c r="J28" s="602">
        <v>0</v>
      </c>
    </row>
    <row r="29" spans="1:10" s="60" customFormat="1" ht="15.75" customHeight="1">
      <c r="A29" s="215" t="s">
        <v>237</v>
      </c>
      <c r="B29" s="216" t="s">
        <v>238</v>
      </c>
      <c r="C29" s="214"/>
      <c r="D29" s="217">
        <v>60</v>
      </c>
      <c r="E29" s="215"/>
      <c r="F29" s="215"/>
      <c r="G29" s="215"/>
      <c r="H29" s="524">
        <v>4102456542.75</v>
      </c>
      <c r="I29" s="219"/>
      <c r="J29" s="599">
        <v>4494441879.575</v>
      </c>
    </row>
    <row r="30" spans="1:10" s="4" customFormat="1" ht="15.75" customHeight="1">
      <c r="A30" s="215"/>
      <c r="B30" s="216" t="s">
        <v>239</v>
      </c>
      <c r="C30" s="214"/>
      <c r="D30" s="217"/>
      <c r="E30" s="215"/>
      <c r="F30" s="215"/>
      <c r="G30" s="215"/>
      <c r="H30" s="524"/>
      <c r="I30" s="219"/>
      <c r="J30" s="599"/>
    </row>
    <row r="31" spans="1:10" s="4" customFormat="1" ht="24.75" customHeight="1" hidden="1">
      <c r="A31" s="215" t="s">
        <v>240</v>
      </c>
      <c r="B31" s="227" t="s">
        <v>241</v>
      </c>
      <c r="C31" s="214"/>
      <c r="D31" s="217">
        <v>70</v>
      </c>
      <c r="E31" s="215"/>
      <c r="F31" s="215" t="s">
        <v>242</v>
      </c>
      <c r="G31" s="228"/>
      <c r="H31" s="229" t="e">
        <f>TM!I684</f>
        <v>#DIV/0!</v>
      </c>
      <c r="I31" s="230"/>
      <c r="J31" s="600" t="e">
        <f>TM!K684</f>
        <v>#DIV/0!</v>
      </c>
    </row>
    <row r="32" spans="1:10" s="4" customFormat="1" ht="15" customHeight="1">
      <c r="A32" s="231"/>
      <c r="B32" s="227"/>
      <c r="C32" s="214"/>
      <c r="D32" s="217"/>
      <c r="E32" s="215"/>
      <c r="F32" s="208"/>
      <c r="G32" s="215"/>
      <c r="H32" s="232"/>
      <c r="I32" s="230"/>
      <c r="J32" s="232"/>
    </row>
    <row r="33" spans="2:10" s="130" customFormat="1" ht="21.75" customHeight="1">
      <c r="B33" s="233"/>
      <c r="C33" s="233"/>
      <c r="D33" s="94"/>
      <c r="F33" s="167"/>
      <c r="G33" s="234"/>
      <c r="H33" s="689" t="s">
        <v>54</v>
      </c>
      <c r="I33" s="689"/>
      <c r="J33" s="689"/>
    </row>
    <row r="34" spans="1:10" s="130" customFormat="1" ht="20.25" customHeight="1">
      <c r="A34" s="235"/>
      <c r="B34" s="236" t="s">
        <v>736</v>
      </c>
      <c r="C34" s="237"/>
      <c r="D34" s="235"/>
      <c r="E34" s="237"/>
      <c r="F34" s="237"/>
      <c r="G34" s="238"/>
      <c r="H34" s="702" t="s">
        <v>1023</v>
      </c>
      <c r="I34" s="702"/>
      <c r="J34" s="702"/>
    </row>
    <row r="35" spans="1:10" s="130" customFormat="1" ht="21" customHeight="1">
      <c r="A35" s="240"/>
      <c r="B35" s="236"/>
      <c r="C35" s="241"/>
      <c r="D35" s="242"/>
      <c r="E35" s="233"/>
      <c r="F35" s="243"/>
      <c r="G35" s="233"/>
      <c r="H35" s="212"/>
      <c r="I35" s="212"/>
      <c r="J35" s="212"/>
    </row>
    <row r="36" spans="1:10" s="130" customFormat="1" ht="15">
      <c r="A36" s="165"/>
      <c r="B36" s="236"/>
      <c r="C36" s="244"/>
      <c r="D36" s="172"/>
      <c r="F36" s="167"/>
      <c r="H36" s="212"/>
      <c r="I36" s="212"/>
      <c r="J36" s="209"/>
    </row>
    <row r="37" spans="1:10" s="130" customFormat="1" ht="15">
      <c r="A37" s="165"/>
      <c r="B37" s="236"/>
      <c r="C37" s="244"/>
      <c r="D37" s="172"/>
      <c r="F37" s="167"/>
      <c r="H37" s="209"/>
      <c r="I37" s="209"/>
      <c r="J37" s="209"/>
    </row>
    <row r="38" spans="1:10" s="130" customFormat="1" ht="15" customHeight="1">
      <c r="A38" s="165"/>
      <c r="B38" s="236"/>
      <c r="C38" s="244"/>
      <c r="D38" s="172"/>
      <c r="F38" s="167"/>
      <c r="H38" s="209"/>
      <c r="I38" s="209"/>
      <c r="J38" s="209"/>
    </row>
    <row r="39" spans="1:10" s="130" customFormat="1" ht="15">
      <c r="A39" s="173"/>
      <c r="B39" s="174" t="s">
        <v>34</v>
      </c>
      <c r="C39" s="245"/>
      <c r="D39" s="245"/>
      <c r="E39" s="245"/>
      <c r="F39" s="245"/>
      <c r="G39" s="246"/>
      <c r="H39" s="703" t="s">
        <v>1024</v>
      </c>
      <c r="I39" s="703"/>
      <c r="J39" s="703"/>
    </row>
    <row r="40" s="129" customFormat="1" ht="27" customHeight="1"/>
    <row r="41" s="129" customFormat="1" ht="27" customHeight="1"/>
    <row r="42" s="92" customFormat="1" ht="30" customHeight="1"/>
    <row r="43" s="92" customFormat="1" ht="30" customHeight="1"/>
    <row r="44" s="92" customFormat="1" ht="36" customHeight="1"/>
    <row r="45" s="92" customFormat="1" ht="63" customHeight="1"/>
    <row r="46" s="92" customFormat="1" ht="18" customHeight="1"/>
    <row r="47" ht="24" customHeight="1"/>
    <row r="48" spans="2:7" ht="24" customHeight="1">
      <c r="B48" s="247"/>
      <c r="C48" s="247"/>
      <c r="E48" s="179"/>
      <c r="F48" s="179"/>
      <c r="G48" s="179"/>
    </row>
    <row r="49" spans="2:7" ht="27.75" customHeight="1">
      <c r="B49" s="248"/>
      <c r="C49" s="249"/>
      <c r="D49" s="250"/>
      <c r="E49" s="251"/>
      <c r="F49" s="251"/>
      <c r="G49" s="251"/>
    </row>
    <row r="50" spans="2:7" ht="24" customHeight="1">
      <c r="B50" s="248"/>
      <c r="C50" s="249"/>
      <c r="D50" s="252"/>
      <c r="E50" s="253"/>
      <c r="F50" s="253"/>
      <c r="G50" s="253"/>
    </row>
    <row r="51" spans="2:7" ht="118.5" customHeight="1">
      <c r="B51" s="248"/>
      <c r="C51" s="249"/>
      <c r="D51" s="250"/>
      <c r="E51" s="251"/>
      <c r="F51" s="251"/>
      <c r="G51" s="251"/>
    </row>
    <row r="52" spans="2:7" ht="24" customHeight="1">
      <c r="B52" s="248"/>
      <c r="C52" s="249"/>
      <c r="D52" s="250"/>
      <c r="E52" s="251"/>
      <c r="F52" s="251"/>
      <c r="G52" s="251"/>
    </row>
    <row r="53" spans="2:7" ht="12.75">
      <c r="B53" s="254"/>
      <c r="C53" s="255"/>
      <c r="D53" s="256"/>
      <c r="E53" s="257"/>
      <c r="F53" s="257"/>
      <c r="G53" s="257"/>
    </row>
    <row r="54" spans="2:7" ht="12.75">
      <c r="B54" s="254"/>
      <c r="C54" s="258"/>
      <c r="D54" s="259"/>
      <c r="E54" s="260"/>
      <c r="F54" s="260"/>
      <c r="G54" s="260"/>
    </row>
    <row r="55" spans="2:3" ht="21.75" customHeight="1">
      <c r="B55" s="261"/>
      <c r="C55" s="262"/>
    </row>
    <row r="56" spans="2:7" ht="12.75">
      <c r="B56" s="261"/>
      <c r="C56" s="262"/>
      <c r="D56" s="98"/>
      <c r="E56" s="263"/>
      <c r="F56" s="263"/>
      <c r="G56" s="263"/>
    </row>
    <row r="58" spans="5:7" ht="12.75">
      <c r="E58" s="264"/>
      <c r="F58" s="264"/>
      <c r="G58" s="264"/>
    </row>
    <row r="59" spans="2:7" ht="12.75">
      <c r="B59" s="265"/>
      <c r="C59" s="266"/>
      <c r="D59" s="98"/>
      <c r="E59" s="267"/>
      <c r="F59" s="267"/>
      <c r="G59" s="267"/>
    </row>
  </sheetData>
  <sheetProtection formatCells="0" formatColumns="0" formatRows="0" insertColumns="0" insertRows="0" insertHyperlinks="0" deleteColumns="0" deleteRows="0" sort="0" autoFilter="0" pivotTables="0"/>
  <mergeCells count="4">
    <mergeCell ref="A7:B7"/>
    <mergeCell ref="H33:J33"/>
    <mergeCell ref="H34:J34"/>
    <mergeCell ref="H39:J39"/>
  </mergeCells>
  <printOptions/>
  <pageMargins left="0.75" right="0.25" top="0.5" bottom="0.5" header="0.511805555555556" footer="0.25"/>
  <pageSetup horizontalDpi="300" verticalDpi="300" orientation="portrait" paperSize="9" r:id="rId1"/>
  <headerFooter alignWithMargins="0">
    <oddFooter xml:space="preserve">&amp;L&amp;"VNI-Times,Italic"&amp;9Caùc thuyeát minh baùo caùo taøi chính laø phaàn khoâng theå taùch rôøi cuûa baùo caùo naøy&amp;R&amp;"VNI-Times,Italic"&amp;9Trang &amp;P+7 </oddFooter>
  </headerFooter>
</worksheet>
</file>

<file path=xl/worksheets/sheet7.xml><?xml version="1.0" encoding="utf-8"?>
<worksheet xmlns="http://schemas.openxmlformats.org/spreadsheetml/2006/main" xmlns:r="http://schemas.openxmlformats.org/officeDocument/2006/relationships">
  <dimension ref="A1:IV85"/>
  <sheetViews>
    <sheetView view="pageBreakPreview" zoomScale="115" zoomScaleSheetLayoutView="115" zoomScalePageLayoutView="0" workbookViewId="0" topLeftCell="A46">
      <selection activeCell="L47" sqref="L47"/>
    </sheetView>
  </sheetViews>
  <sheetFormatPr defaultColWidth="10.28125" defaultRowHeight="12.75"/>
  <cols>
    <col min="1" max="1" width="3.00390625" style="47" customWidth="1"/>
    <col min="2" max="3" width="10.28125" style="47" customWidth="1"/>
    <col min="4" max="4" width="9.28125" style="47" customWidth="1"/>
    <col min="5" max="5" width="7.57421875" style="47" customWidth="1"/>
    <col min="6" max="6" width="6.8515625" style="47" customWidth="1"/>
    <col min="7" max="7" width="1.1484375" style="47" customWidth="1"/>
    <col min="8" max="8" width="5.8515625" style="47" customWidth="1"/>
    <col min="9" max="9" width="0.9921875" style="47" customWidth="1"/>
    <col min="10" max="10" width="6.8515625" style="47" customWidth="1"/>
    <col min="11" max="11" width="0.85546875" style="47" customWidth="1"/>
    <col min="12" max="12" width="17.00390625" style="268" customWidth="1"/>
    <col min="13" max="13" width="0.85546875" style="268" customWidth="1"/>
    <col min="14" max="14" width="17.140625" style="269" customWidth="1"/>
    <col min="15" max="15" width="16.00390625" style="47" customWidth="1"/>
    <col min="16" max="16" width="18.00390625" style="47" customWidth="1"/>
    <col min="17" max="19" width="10.28125" style="47" customWidth="1"/>
    <col min="20" max="20" width="15.421875" style="47" customWidth="1"/>
    <col min="21" max="21" width="15.00390625" style="47" customWidth="1"/>
    <col min="22" max="24" width="10.28125" style="47" customWidth="1"/>
    <col min="25" max="25" width="18.7109375" style="47" customWidth="1"/>
    <col min="26" max="26" width="19.421875" style="47" customWidth="1"/>
    <col min="27" max="27" width="10.7109375" style="47" bestFit="1" customWidth="1"/>
    <col min="28" max="31" width="10.28125" style="47" customWidth="1"/>
    <col min="32" max="32" width="15.8515625" style="47" customWidth="1"/>
    <col min="33" max="33" width="13.8515625" style="47" customWidth="1"/>
    <col min="34" max="16384" width="10.28125" style="47" customWidth="1"/>
  </cols>
  <sheetData>
    <row r="1" spans="1:256" s="530" customFormat="1" ht="19.5" customHeight="1">
      <c r="A1" s="528" t="s">
        <v>1021</v>
      </c>
      <c r="B1" s="529"/>
      <c r="E1" s="531"/>
      <c r="G1" s="532"/>
      <c r="I1" s="90"/>
      <c r="J1" s="91"/>
      <c r="K1" s="95"/>
      <c r="L1" s="533"/>
      <c r="M1" s="533"/>
      <c r="N1" s="184" t="s">
        <v>243</v>
      </c>
      <c r="O1" s="533"/>
      <c r="P1" s="533"/>
      <c r="Q1" s="533"/>
      <c r="R1" s="533"/>
      <c r="S1" s="533"/>
      <c r="T1" s="533"/>
      <c r="U1" s="533"/>
      <c r="IO1" s="533"/>
      <c r="IP1" s="533"/>
      <c r="IQ1" s="533"/>
      <c r="IR1" s="533"/>
      <c r="IS1" s="533"/>
      <c r="IT1" s="533"/>
      <c r="IU1" s="533"/>
      <c r="IV1" s="533"/>
    </row>
    <row r="2" spans="1:256" s="530" customFormat="1" ht="9.75" customHeight="1">
      <c r="A2" s="528"/>
      <c r="B2" s="529"/>
      <c r="E2" s="531"/>
      <c r="G2" s="532"/>
      <c r="I2" s="90"/>
      <c r="J2" s="91"/>
      <c r="K2" s="95"/>
      <c r="L2" s="533"/>
      <c r="M2" s="533"/>
      <c r="N2" s="184"/>
      <c r="O2" s="533"/>
      <c r="P2" s="533"/>
      <c r="Q2" s="533"/>
      <c r="R2" s="533"/>
      <c r="S2" s="533"/>
      <c r="T2" s="533"/>
      <c r="U2" s="533"/>
      <c r="IO2" s="533"/>
      <c r="IP2" s="533"/>
      <c r="IQ2" s="533"/>
      <c r="IR2" s="533"/>
      <c r="IS2" s="533"/>
      <c r="IT2" s="533"/>
      <c r="IU2" s="533"/>
      <c r="IV2" s="533"/>
    </row>
    <row r="3" spans="1:14" ht="24.75" customHeight="1">
      <c r="A3" s="534" t="s">
        <v>753</v>
      </c>
      <c r="B3" s="535"/>
      <c r="C3" s="535"/>
      <c r="D3" s="535"/>
      <c r="E3" s="535"/>
      <c r="F3" s="535"/>
      <c r="G3" s="535"/>
      <c r="H3" s="535"/>
      <c r="I3" s="535"/>
      <c r="J3" s="535"/>
      <c r="K3" s="535"/>
      <c r="L3" s="100"/>
      <c r="M3" s="100"/>
      <c r="N3" s="100"/>
    </row>
    <row r="4" spans="1:14" ht="24.75" customHeight="1">
      <c r="A4" s="536" t="s">
        <v>288</v>
      </c>
      <c r="B4" s="535"/>
      <c r="C4" s="535"/>
      <c r="D4" s="535"/>
      <c r="E4" s="535"/>
      <c r="F4" s="535"/>
      <c r="G4" s="535"/>
      <c r="H4" s="535"/>
      <c r="I4" s="535"/>
      <c r="J4" s="535"/>
      <c r="K4" s="535"/>
      <c r="L4" s="270"/>
      <c r="M4" s="270"/>
      <c r="N4" s="270"/>
    </row>
    <row r="5" spans="1:14" s="546" customFormat="1" ht="19.5" customHeight="1">
      <c r="A5" s="537" t="s">
        <v>731</v>
      </c>
      <c r="B5" s="538"/>
      <c r="C5" s="539"/>
      <c r="D5" s="540"/>
      <c r="E5" s="541"/>
      <c r="F5" s="541"/>
      <c r="G5" s="541"/>
      <c r="H5" s="542"/>
      <c r="I5" s="543"/>
      <c r="J5" s="544"/>
      <c r="K5" s="538"/>
      <c r="L5" s="538"/>
      <c r="M5" s="538"/>
      <c r="N5" s="545" t="s">
        <v>907</v>
      </c>
    </row>
    <row r="6" spans="1:33" ht="19.5" customHeight="1">
      <c r="A6" s="547"/>
      <c r="B6" s="548"/>
      <c r="C6" s="548"/>
      <c r="D6" s="548"/>
      <c r="E6" s="548"/>
      <c r="F6" s="548"/>
      <c r="G6" s="548"/>
      <c r="H6" s="548"/>
      <c r="I6" s="548"/>
      <c r="J6" s="548"/>
      <c r="K6" s="548"/>
      <c r="L6" s="272"/>
      <c r="M6" s="272"/>
      <c r="N6" s="273"/>
      <c r="S6" s="569"/>
      <c r="T6" s="570"/>
      <c r="U6" s="571"/>
      <c r="X6" s="569"/>
      <c r="Y6" s="583"/>
      <c r="Z6" s="571"/>
      <c r="AE6" s="590"/>
      <c r="AF6" s="574"/>
      <c r="AG6" s="591"/>
    </row>
    <row r="7" spans="1:33" s="279" customFormat="1" ht="34.5" customHeight="1">
      <c r="A7" s="690"/>
      <c r="B7" s="690"/>
      <c r="C7" s="202" t="s">
        <v>207</v>
      </c>
      <c r="D7" s="202"/>
      <c r="E7" s="202"/>
      <c r="F7" s="202"/>
      <c r="G7" s="274"/>
      <c r="H7" s="274" t="s">
        <v>909</v>
      </c>
      <c r="I7" s="274"/>
      <c r="J7" s="275" t="s">
        <v>910</v>
      </c>
      <c r="K7" s="276"/>
      <c r="L7" s="277" t="s">
        <v>734</v>
      </c>
      <c r="M7" s="278"/>
      <c r="N7" s="277" t="s">
        <v>735</v>
      </c>
      <c r="S7" s="572"/>
      <c r="T7" s="573"/>
      <c r="U7" s="573"/>
      <c r="X7" s="572"/>
      <c r="Y7" s="573"/>
      <c r="Z7" s="573"/>
      <c r="AE7" s="590"/>
      <c r="AF7" s="575"/>
      <c r="AG7" s="592"/>
    </row>
    <row r="8" spans="1:33" s="279" customFormat="1" ht="15" customHeight="1">
      <c r="A8" s="202"/>
      <c r="B8" s="202"/>
      <c r="C8" s="202"/>
      <c r="D8" s="202"/>
      <c r="E8" s="202"/>
      <c r="F8" s="202"/>
      <c r="G8" s="274"/>
      <c r="H8" s="274"/>
      <c r="I8" s="274"/>
      <c r="J8" s="275"/>
      <c r="K8" s="276"/>
      <c r="L8" s="277"/>
      <c r="M8" s="278"/>
      <c r="N8" s="277"/>
      <c r="S8" s="572"/>
      <c r="T8" s="573"/>
      <c r="U8" s="573"/>
      <c r="X8" s="572"/>
      <c r="Y8" s="573"/>
      <c r="Z8" s="573"/>
      <c r="AE8" s="590"/>
      <c r="AF8" s="575"/>
      <c r="AG8" s="592"/>
    </row>
    <row r="9" spans="1:33" s="43" customFormat="1" ht="30" customHeight="1">
      <c r="A9" s="549" t="s">
        <v>244</v>
      </c>
      <c r="B9" s="279"/>
      <c r="C9" s="279"/>
      <c r="D9" s="279"/>
      <c r="E9" s="279"/>
      <c r="F9" s="279"/>
      <c r="G9" s="279"/>
      <c r="H9" s="550"/>
      <c r="I9" s="550"/>
      <c r="J9" s="550"/>
      <c r="K9" s="550"/>
      <c r="L9" s="280"/>
      <c r="M9" s="280"/>
      <c r="N9" s="209"/>
      <c r="S9" s="574"/>
      <c r="T9" s="575"/>
      <c r="U9" s="576"/>
      <c r="X9" s="574"/>
      <c r="Y9" s="575"/>
      <c r="Z9" s="584"/>
      <c r="AA9" s="589"/>
      <c r="AE9" s="590"/>
      <c r="AF9" s="575"/>
      <c r="AG9" s="592"/>
    </row>
    <row r="10" spans="1:33" s="45" customFormat="1" ht="24.75" customHeight="1">
      <c r="A10" s="551" t="s">
        <v>252</v>
      </c>
      <c r="B10" s="390" t="s">
        <v>289</v>
      </c>
      <c r="C10" s="551"/>
      <c r="D10" s="551"/>
      <c r="E10" s="551"/>
      <c r="F10" s="551"/>
      <c r="G10" s="551"/>
      <c r="H10" s="552" t="s">
        <v>209</v>
      </c>
      <c r="I10" s="552"/>
      <c r="J10" s="552"/>
      <c r="K10" s="552"/>
      <c r="L10" s="209">
        <v>37674405754</v>
      </c>
      <c r="M10" s="281"/>
      <c r="N10" s="209">
        <v>35338349350</v>
      </c>
      <c r="P10" s="647"/>
      <c r="S10" s="587"/>
      <c r="T10" s="588"/>
      <c r="U10" s="588"/>
      <c r="X10" s="577"/>
      <c r="Y10" s="526"/>
      <c r="Z10" s="526"/>
      <c r="AE10" s="590"/>
      <c r="AF10" s="575"/>
      <c r="AG10" s="592"/>
    </row>
    <row r="11" spans="1:33" s="45" customFormat="1" ht="18" customHeight="1">
      <c r="A11" s="551" t="s">
        <v>254</v>
      </c>
      <c r="B11" s="390" t="s">
        <v>290</v>
      </c>
      <c r="C11" s="551"/>
      <c r="D11" s="551"/>
      <c r="E11" s="551"/>
      <c r="F11" s="551"/>
      <c r="G11" s="551"/>
      <c r="H11" s="552" t="s">
        <v>211</v>
      </c>
      <c r="I11" s="552"/>
      <c r="J11" s="552"/>
      <c r="K11" s="552"/>
      <c r="L11" s="209">
        <v>-19220814040</v>
      </c>
      <c r="M11" s="281"/>
      <c r="N11" s="209">
        <v>-17010148833</v>
      </c>
      <c r="S11" s="587"/>
      <c r="T11" s="588"/>
      <c r="U11" s="588"/>
      <c r="X11" s="577"/>
      <c r="Y11" s="526"/>
      <c r="Z11" s="526"/>
      <c r="AE11" s="593"/>
      <c r="AF11" s="577"/>
      <c r="AG11" s="594"/>
    </row>
    <row r="12" spans="1:33" s="45" customFormat="1" ht="18" customHeight="1">
      <c r="A12" s="551" t="s">
        <v>747</v>
      </c>
      <c r="B12" s="390" t="s">
        <v>291</v>
      </c>
      <c r="C12" s="551"/>
      <c r="D12" s="551"/>
      <c r="E12" s="551"/>
      <c r="F12" s="551"/>
      <c r="G12" s="551"/>
      <c r="H12" s="552" t="s">
        <v>245</v>
      </c>
      <c r="I12" s="552"/>
      <c r="J12" s="552"/>
      <c r="K12" s="552"/>
      <c r="L12" s="209">
        <v>-8738830521</v>
      </c>
      <c r="M12" s="281"/>
      <c r="N12" s="209">
        <v>-7098857412</v>
      </c>
      <c r="P12" s="647"/>
      <c r="R12" s="552"/>
      <c r="S12" s="587"/>
      <c r="T12" s="588"/>
      <c r="U12" s="588"/>
      <c r="X12" s="577"/>
      <c r="Y12" s="526"/>
      <c r="Z12" s="526"/>
      <c r="AE12" s="593"/>
      <c r="AF12" s="526"/>
      <c r="AG12" s="595"/>
    </row>
    <row r="13" spans="1:34" s="45" customFormat="1" ht="18" customHeight="1">
      <c r="A13" s="551" t="s">
        <v>749</v>
      </c>
      <c r="B13" s="390" t="s">
        <v>292</v>
      </c>
      <c r="C13" s="551"/>
      <c r="D13" s="551"/>
      <c r="E13" s="551"/>
      <c r="F13" s="551"/>
      <c r="G13" s="551"/>
      <c r="H13" s="552" t="s">
        <v>746</v>
      </c>
      <c r="I13" s="552"/>
      <c r="J13" s="552"/>
      <c r="K13" s="552"/>
      <c r="L13" s="209">
        <v>-259266090</v>
      </c>
      <c r="M13" s="281"/>
      <c r="N13" s="209">
        <v>-291394849</v>
      </c>
      <c r="S13" s="577"/>
      <c r="T13" s="526"/>
      <c r="U13" s="526"/>
      <c r="V13" s="552"/>
      <c r="X13" s="577"/>
      <c r="Y13" s="526"/>
      <c r="Z13" s="526"/>
      <c r="AE13" s="593"/>
      <c r="AF13" s="526"/>
      <c r="AG13" s="595"/>
      <c r="AH13" s="552" t="s">
        <v>211</v>
      </c>
    </row>
    <row r="14" spans="1:26" s="45" customFormat="1" ht="18" customHeight="1">
      <c r="A14" s="551" t="s">
        <v>752</v>
      </c>
      <c r="B14" s="390" t="s">
        <v>293</v>
      </c>
      <c r="C14" s="551"/>
      <c r="D14" s="551"/>
      <c r="E14" s="551"/>
      <c r="F14" s="551"/>
      <c r="G14" s="551"/>
      <c r="H14" s="552" t="s">
        <v>246</v>
      </c>
      <c r="I14" s="552"/>
      <c r="J14" s="552"/>
      <c r="K14" s="552"/>
      <c r="L14" s="209">
        <v>-1350000000</v>
      </c>
      <c r="M14" s="281"/>
      <c r="N14" s="209">
        <v>-920000000</v>
      </c>
      <c r="S14" s="577"/>
      <c r="T14" s="526"/>
      <c r="U14" s="526"/>
      <c r="V14" s="552"/>
      <c r="W14" s="552"/>
      <c r="X14" s="577"/>
      <c r="Y14" s="526"/>
      <c r="Z14" s="526"/>
    </row>
    <row r="15" spans="1:27" s="45" customFormat="1" ht="18" customHeight="1">
      <c r="A15" s="551" t="s">
        <v>754</v>
      </c>
      <c r="B15" s="390" t="s">
        <v>294</v>
      </c>
      <c r="C15" s="551"/>
      <c r="D15" s="551"/>
      <c r="E15" s="551"/>
      <c r="F15" s="551"/>
      <c r="G15" s="551"/>
      <c r="H15" s="552" t="s">
        <v>247</v>
      </c>
      <c r="I15" s="552"/>
      <c r="J15" s="552"/>
      <c r="K15" s="552"/>
      <c r="L15" s="209">
        <v>364344573</v>
      </c>
      <c r="M15" s="281"/>
      <c r="N15" s="209">
        <v>222786345</v>
      </c>
      <c r="S15" s="577"/>
      <c r="T15" s="526"/>
      <c r="U15" s="526"/>
      <c r="V15" s="552"/>
      <c r="X15" s="577"/>
      <c r="Y15" s="526"/>
      <c r="Z15" s="526"/>
      <c r="AA15" s="552"/>
    </row>
    <row r="16" spans="1:27" s="45" customFormat="1" ht="18" customHeight="1">
      <c r="A16" s="551" t="s">
        <v>218</v>
      </c>
      <c r="B16" s="390" t="s">
        <v>295</v>
      </c>
      <c r="C16" s="551"/>
      <c r="D16" s="551"/>
      <c r="E16" s="551"/>
      <c r="F16" s="551"/>
      <c r="G16" s="551"/>
      <c r="H16" s="552" t="s">
        <v>751</v>
      </c>
      <c r="I16" s="552"/>
      <c r="J16" s="552"/>
      <c r="K16" s="552"/>
      <c r="L16" s="209">
        <v>-6310353429</v>
      </c>
      <c r="M16" s="281"/>
      <c r="N16" s="209">
        <v>-4914083987</v>
      </c>
      <c r="S16" s="577"/>
      <c r="T16" s="526"/>
      <c r="U16" s="526"/>
      <c r="V16" s="552"/>
      <c r="W16" s="552"/>
      <c r="X16" s="577"/>
      <c r="Y16" s="526"/>
      <c r="Z16" s="526"/>
      <c r="AA16" s="552"/>
    </row>
    <row r="17" spans="1:27" s="43" customFormat="1" ht="19.5" customHeight="1">
      <c r="A17" s="279"/>
      <c r="B17" s="549" t="s">
        <v>249</v>
      </c>
      <c r="C17" s="279"/>
      <c r="D17" s="279"/>
      <c r="E17" s="279"/>
      <c r="F17" s="279"/>
      <c r="G17" s="279"/>
      <c r="H17" s="550" t="s">
        <v>250</v>
      </c>
      <c r="I17" s="550"/>
      <c r="J17" s="550"/>
      <c r="K17" s="550"/>
      <c r="L17" s="218">
        <v>2159486247</v>
      </c>
      <c r="M17" s="280"/>
      <c r="N17" s="218">
        <v>5326650614</v>
      </c>
      <c r="S17" s="577"/>
      <c r="T17" s="526"/>
      <c r="U17" s="526"/>
      <c r="V17" s="552"/>
      <c r="X17" s="577"/>
      <c r="Y17" s="526"/>
      <c r="Z17" s="526"/>
      <c r="AA17" s="552"/>
    </row>
    <row r="18" spans="1:27" s="43" customFormat="1" ht="19.5" customHeight="1">
      <c r="A18" s="279"/>
      <c r="B18" s="549"/>
      <c r="C18" s="279"/>
      <c r="D18" s="279"/>
      <c r="E18" s="279"/>
      <c r="F18" s="279"/>
      <c r="G18" s="279"/>
      <c r="H18" s="550"/>
      <c r="I18" s="550"/>
      <c r="J18" s="550"/>
      <c r="K18" s="550"/>
      <c r="L18" s="218"/>
      <c r="M18" s="280"/>
      <c r="N18" s="218"/>
      <c r="S18" s="577"/>
      <c r="T18" s="526"/>
      <c r="U18" s="526"/>
      <c r="V18" s="552"/>
      <c r="X18" s="577"/>
      <c r="Y18" s="526"/>
      <c r="Z18" s="526"/>
      <c r="AA18" s="552"/>
    </row>
    <row r="19" spans="1:27" s="43" customFormat="1" ht="30" customHeight="1">
      <c r="A19" s="549" t="s">
        <v>251</v>
      </c>
      <c r="B19" s="279"/>
      <c r="C19" s="279"/>
      <c r="D19" s="279"/>
      <c r="E19" s="279"/>
      <c r="F19" s="279"/>
      <c r="G19" s="279"/>
      <c r="H19" s="550"/>
      <c r="I19" s="550"/>
      <c r="J19" s="550"/>
      <c r="K19" s="550"/>
      <c r="L19" s="280"/>
      <c r="M19" s="280"/>
      <c r="N19" s="209"/>
      <c r="S19" s="577"/>
      <c r="T19" s="526"/>
      <c r="U19" s="526"/>
      <c r="V19" s="552"/>
      <c r="X19" s="577"/>
      <c r="Y19" s="526"/>
      <c r="Z19" s="526"/>
      <c r="AA19" s="552"/>
    </row>
    <row r="20" spans="1:27" s="45" customFormat="1" ht="24.75" customHeight="1">
      <c r="A20" s="551" t="s">
        <v>252</v>
      </c>
      <c r="B20" s="551" t="s">
        <v>253</v>
      </c>
      <c r="C20" s="551"/>
      <c r="D20" s="551"/>
      <c r="E20" s="551"/>
      <c r="F20" s="551"/>
      <c r="G20" s="551"/>
      <c r="H20" s="552" t="s">
        <v>217</v>
      </c>
      <c r="I20" s="552"/>
      <c r="J20" s="552"/>
      <c r="K20" s="552"/>
      <c r="L20" s="209">
        <v>-160170776</v>
      </c>
      <c r="M20" s="281"/>
      <c r="N20" s="209">
        <v>-231225904</v>
      </c>
      <c r="S20" s="577"/>
      <c r="T20" s="526"/>
      <c r="U20" s="526"/>
      <c r="V20" s="552"/>
      <c r="X20" s="577"/>
      <c r="Y20" s="526"/>
      <c r="Z20" s="526"/>
      <c r="AA20" s="552"/>
    </row>
    <row r="21" spans="1:27" s="45" customFormat="1" ht="18" customHeight="1">
      <c r="A21" s="551" t="s">
        <v>254</v>
      </c>
      <c r="B21" s="551" t="s">
        <v>255</v>
      </c>
      <c r="C21" s="551"/>
      <c r="D21" s="551"/>
      <c r="E21" s="551"/>
      <c r="F21" s="551"/>
      <c r="G21" s="551"/>
      <c r="H21" s="552">
        <v>22</v>
      </c>
      <c r="I21" s="552"/>
      <c r="J21" s="552"/>
      <c r="K21" s="552"/>
      <c r="L21" s="209">
        <v>0</v>
      </c>
      <c r="M21" s="281"/>
      <c r="N21" s="209">
        <v>1835000</v>
      </c>
      <c r="S21" s="577"/>
      <c r="T21" s="526"/>
      <c r="U21" s="526"/>
      <c r="V21" s="552"/>
      <c r="X21" s="577"/>
      <c r="Y21" s="526"/>
      <c r="Z21" s="526"/>
      <c r="AA21" s="552"/>
    </row>
    <row r="22" spans="1:27" s="45" customFormat="1" ht="18" customHeight="1">
      <c r="A22" s="551" t="s">
        <v>747</v>
      </c>
      <c r="B22" s="551" t="s">
        <v>256</v>
      </c>
      <c r="C22" s="551"/>
      <c r="D22" s="551"/>
      <c r="E22" s="551"/>
      <c r="F22" s="551"/>
      <c r="G22" s="551"/>
      <c r="H22" s="552" t="s">
        <v>257</v>
      </c>
      <c r="I22" s="552"/>
      <c r="J22" s="552"/>
      <c r="K22" s="552"/>
      <c r="L22" s="209">
        <v>0</v>
      </c>
      <c r="M22" s="281"/>
      <c r="N22" s="209">
        <v>0</v>
      </c>
      <c r="S22" s="577"/>
      <c r="T22" s="526"/>
      <c r="U22" s="526"/>
      <c r="V22" s="552"/>
      <c r="X22" s="577"/>
      <c r="Y22" s="526"/>
      <c r="Z22" s="526"/>
      <c r="AA22" s="552"/>
    </row>
    <row r="23" spans="1:27" s="45" customFormat="1" ht="30.75" customHeight="1">
      <c r="A23" s="553" t="s">
        <v>749</v>
      </c>
      <c r="B23" s="681" t="s">
        <v>258</v>
      </c>
      <c r="C23" s="681"/>
      <c r="D23" s="681"/>
      <c r="E23" s="681"/>
      <c r="F23" s="681"/>
      <c r="G23" s="551"/>
      <c r="H23" s="554" t="s">
        <v>259</v>
      </c>
      <c r="I23" s="552"/>
      <c r="J23" s="552"/>
      <c r="K23" s="552"/>
      <c r="L23" s="209">
        <v>26000000</v>
      </c>
      <c r="M23" s="281"/>
      <c r="N23" s="209">
        <v>8000000</v>
      </c>
      <c r="S23" s="577"/>
      <c r="T23" s="526"/>
      <c r="U23" s="578"/>
      <c r="V23" s="552"/>
      <c r="X23" s="577"/>
      <c r="Y23" s="526"/>
      <c r="Z23" s="526"/>
      <c r="AA23" s="552"/>
    </row>
    <row r="24" spans="1:27" s="45" customFormat="1" ht="18" customHeight="1">
      <c r="A24" s="551" t="s">
        <v>752</v>
      </c>
      <c r="B24" s="551" t="s">
        <v>260</v>
      </c>
      <c r="C24" s="551"/>
      <c r="D24" s="551"/>
      <c r="E24" s="551"/>
      <c r="F24" s="551"/>
      <c r="G24" s="551"/>
      <c r="H24" s="552" t="s">
        <v>261</v>
      </c>
      <c r="I24" s="552"/>
      <c r="J24" s="552"/>
      <c r="K24" s="552"/>
      <c r="L24" s="209">
        <v>0</v>
      </c>
      <c r="M24" s="281"/>
      <c r="N24" s="209">
        <v>0</v>
      </c>
      <c r="R24" s="552"/>
      <c r="S24" s="577"/>
      <c r="T24" s="526"/>
      <c r="U24" s="526"/>
      <c r="V24" s="552"/>
      <c r="X24" s="577"/>
      <c r="Y24" s="526"/>
      <c r="Z24" s="526"/>
      <c r="AA24" s="552"/>
    </row>
    <row r="25" spans="1:27" s="45" customFormat="1" ht="18" customHeight="1">
      <c r="A25" s="551" t="s">
        <v>754</v>
      </c>
      <c r="B25" s="551" t="s">
        <v>262</v>
      </c>
      <c r="C25" s="551"/>
      <c r="D25" s="551"/>
      <c r="E25" s="551"/>
      <c r="F25" s="551"/>
      <c r="G25" s="551"/>
      <c r="H25" s="552" t="s">
        <v>263</v>
      </c>
      <c r="I25" s="552"/>
      <c r="J25" s="552"/>
      <c r="K25" s="552"/>
      <c r="L25" s="209">
        <v>0</v>
      </c>
      <c r="M25" s="281"/>
      <c r="N25" s="209">
        <v>0</v>
      </c>
      <c r="R25" s="552"/>
      <c r="S25" s="577"/>
      <c r="T25" s="526"/>
      <c r="U25" s="526"/>
      <c r="X25" s="577"/>
      <c r="Y25" s="526"/>
      <c r="Z25" s="526"/>
      <c r="AA25" s="552"/>
    </row>
    <row r="26" spans="1:27" s="45" customFormat="1" ht="18" customHeight="1">
      <c r="A26" s="551" t="s">
        <v>218</v>
      </c>
      <c r="B26" s="551" t="s">
        <v>264</v>
      </c>
      <c r="C26" s="551"/>
      <c r="D26" s="551"/>
      <c r="E26" s="551"/>
      <c r="F26" s="551"/>
      <c r="G26" s="551"/>
      <c r="H26" s="552">
        <v>27</v>
      </c>
      <c r="I26" s="552"/>
      <c r="J26" s="552"/>
      <c r="K26" s="552"/>
      <c r="L26" s="209">
        <v>17380000</v>
      </c>
      <c r="M26" s="281"/>
      <c r="N26" s="209">
        <v>0</v>
      </c>
      <c r="S26" s="577"/>
      <c r="T26" s="526"/>
      <c r="U26" s="526"/>
      <c r="V26" s="552"/>
      <c r="X26" s="577"/>
      <c r="Y26" s="526"/>
      <c r="Z26" s="578"/>
      <c r="AA26" s="552"/>
    </row>
    <row r="27" spans="1:27" s="43" customFormat="1" ht="19.5" customHeight="1">
      <c r="A27" s="279"/>
      <c r="B27" s="549" t="s">
        <v>265</v>
      </c>
      <c r="C27" s="279"/>
      <c r="D27" s="279"/>
      <c r="E27" s="279"/>
      <c r="F27" s="279"/>
      <c r="G27" s="279"/>
      <c r="H27" s="550" t="s">
        <v>266</v>
      </c>
      <c r="I27" s="550"/>
      <c r="J27" s="550"/>
      <c r="K27" s="550"/>
      <c r="L27" s="218">
        <v>-116790776</v>
      </c>
      <c r="M27" s="280"/>
      <c r="N27" s="218">
        <v>-221390904</v>
      </c>
      <c r="S27" s="577"/>
      <c r="T27" s="526"/>
      <c r="U27" s="526"/>
      <c r="V27" s="552"/>
      <c r="W27" s="552"/>
      <c r="X27" s="577"/>
      <c r="Y27" s="526"/>
      <c r="Z27" s="526"/>
      <c r="AA27" s="552"/>
    </row>
    <row r="28" spans="1:27" s="43" customFormat="1" ht="19.5" customHeight="1">
      <c r="A28" s="279"/>
      <c r="B28" s="549"/>
      <c r="C28" s="279"/>
      <c r="D28" s="279"/>
      <c r="E28" s="279"/>
      <c r="F28" s="279"/>
      <c r="G28" s="279"/>
      <c r="H28" s="550"/>
      <c r="I28" s="550"/>
      <c r="J28" s="550"/>
      <c r="K28" s="550"/>
      <c r="L28" s="218"/>
      <c r="M28" s="280"/>
      <c r="N28" s="218"/>
      <c r="S28" s="577"/>
      <c r="T28" s="526"/>
      <c r="U28" s="526"/>
      <c r="V28" s="552"/>
      <c r="W28" s="552"/>
      <c r="X28" s="577"/>
      <c r="Y28" s="526"/>
      <c r="Z28" s="526"/>
      <c r="AA28" s="552"/>
    </row>
    <row r="29" spans="1:27" s="43" customFormat="1" ht="30" customHeight="1">
      <c r="A29" s="549" t="s">
        <v>267</v>
      </c>
      <c r="B29" s="279"/>
      <c r="C29" s="279"/>
      <c r="D29" s="279"/>
      <c r="E29" s="279"/>
      <c r="F29" s="279"/>
      <c r="G29" s="279"/>
      <c r="H29" s="550"/>
      <c r="I29" s="550"/>
      <c r="J29" s="550"/>
      <c r="K29" s="550"/>
      <c r="L29" s="280"/>
      <c r="M29" s="280"/>
      <c r="N29" s="209"/>
      <c r="S29" s="577"/>
      <c r="T29" s="526"/>
      <c r="U29" s="526"/>
      <c r="V29" s="552"/>
      <c r="X29" s="577"/>
      <c r="Y29" s="526"/>
      <c r="Z29" s="526"/>
      <c r="AA29" s="552"/>
    </row>
    <row r="30" spans="1:27" s="45" customFormat="1" ht="24.75" customHeight="1">
      <c r="A30" s="551" t="s">
        <v>742</v>
      </c>
      <c r="B30" s="551" t="s">
        <v>268</v>
      </c>
      <c r="C30" s="551"/>
      <c r="D30" s="551"/>
      <c r="E30" s="551"/>
      <c r="F30" s="551"/>
      <c r="G30" s="551"/>
      <c r="H30" s="552" t="s">
        <v>269</v>
      </c>
      <c r="I30" s="552"/>
      <c r="J30" s="552"/>
      <c r="K30" s="552"/>
      <c r="L30" s="209">
        <v>0</v>
      </c>
      <c r="M30" s="281"/>
      <c r="N30" s="281">
        <v>0</v>
      </c>
      <c r="S30" s="577"/>
      <c r="T30" s="526"/>
      <c r="U30" s="526"/>
      <c r="V30" s="552"/>
      <c r="X30" s="577"/>
      <c r="Y30" s="526"/>
      <c r="Z30" s="526"/>
      <c r="AA30" s="552"/>
    </row>
    <row r="31" spans="1:26" s="45" customFormat="1" ht="33.75" customHeight="1">
      <c r="A31" s="551" t="s">
        <v>744</v>
      </c>
      <c r="B31" s="681" t="s">
        <v>270</v>
      </c>
      <c r="C31" s="681"/>
      <c r="D31" s="681"/>
      <c r="E31" s="681"/>
      <c r="F31" s="681"/>
      <c r="G31" s="555"/>
      <c r="H31" s="552" t="s">
        <v>271</v>
      </c>
      <c r="I31" s="552"/>
      <c r="J31" s="552"/>
      <c r="K31" s="552"/>
      <c r="L31" s="209">
        <v>0</v>
      </c>
      <c r="M31" s="281"/>
      <c r="N31" s="281">
        <v>0</v>
      </c>
      <c r="S31" s="577"/>
      <c r="T31" s="526"/>
      <c r="U31" s="526"/>
      <c r="V31" s="552"/>
      <c r="W31" s="552"/>
      <c r="X31" s="577"/>
      <c r="Y31" s="526"/>
      <c r="Z31" s="526"/>
    </row>
    <row r="32" spans="1:26" s="45" customFormat="1" ht="18" customHeight="1">
      <c r="A32" s="551" t="s">
        <v>747</v>
      </c>
      <c r="B32" s="551" t="s">
        <v>272</v>
      </c>
      <c r="C32" s="551"/>
      <c r="D32" s="551"/>
      <c r="E32" s="551"/>
      <c r="F32" s="551"/>
      <c r="G32" s="551"/>
      <c r="H32" s="552" t="s">
        <v>273</v>
      </c>
      <c r="I32" s="552"/>
      <c r="J32" s="552"/>
      <c r="K32" s="552"/>
      <c r="L32" s="209">
        <v>7150000000</v>
      </c>
      <c r="M32" s="281"/>
      <c r="N32" s="281">
        <v>14573791314</v>
      </c>
      <c r="O32" s="647"/>
      <c r="S32" s="577"/>
      <c r="T32" s="526"/>
      <c r="U32" s="526"/>
      <c r="V32" s="552"/>
      <c r="W32" s="552"/>
      <c r="X32" s="577"/>
      <c r="Y32" s="526"/>
      <c r="Z32" s="526"/>
    </row>
    <row r="33" spans="1:27" s="45" customFormat="1" ht="18" customHeight="1">
      <c r="A33" s="551" t="s">
        <v>749</v>
      </c>
      <c r="B33" s="551" t="s">
        <v>274</v>
      </c>
      <c r="C33" s="551"/>
      <c r="D33" s="551"/>
      <c r="E33" s="551"/>
      <c r="F33" s="551"/>
      <c r="G33" s="551"/>
      <c r="H33" s="552" t="s">
        <v>275</v>
      </c>
      <c r="I33" s="552"/>
      <c r="J33" s="552"/>
      <c r="K33" s="552"/>
      <c r="L33" s="209">
        <v>-6755884800</v>
      </c>
      <c r="M33" s="281"/>
      <c r="N33" s="281">
        <v>-17450300794</v>
      </c>
      <c r="S33" s="577"/>
      <c r="T33" s="526"/>
      <c r="U33" s="526"/>
      <c r="V33" s="552"/>
      <c r="W33" s="552"/>
      <c r="X33" s="577"/>
      <c r="Y33" s="526"/>
      <c r="Z33" s="526"/>
      <c r="AA33" s="552"/>
    </row>
    <row r="34" spans="1:27" s="45" customFormat="1" ht="18" customHeight="1">
      <c r="A34" s="551" t="s">
        <v>752</v>
      </c>
      <c r="B34" s="551" t="s">
        <v>276</v>
      </c>
      <c r="C34" s="551"/>
      <c r="D34" s="551"/>
      <c r="E34" s="551"/>
      <c r="F34" s="551"/>
      <c r="G34" s="551"/>
      <c r="H34" s="552" t="s">
        <v>277</v>
      </c>
      <c r="I34" s="552"/>
      <c r="J34" s="552"/>
      <c r="K34" s="552"/>
      <c r="L34" s="209">
        <v>0</v>
      </c>
      <c r="M34" s="281"/>
      <c r="N34" s="281">
        <v>0</v>
      </c>
      <c r="S34" s="577"/>
      <c r="T34" s="526"/>
      <c r="U34" s="526"/>
      <c r="V34" s="552"/>
      <c r="X34" s="577"/>
      <c r="Y34" s="526"/>
      <c r="Z34" s="526"/>
      <c r="AA34" s="552"/>
    </row>
    <row r="35" spans="1:26" s="45" customFormat="1" ht="18" customHeight="1">
      <c r="A35" s="551" t="s">
        <v>754</v>
      </c>
      <c r="B35" s="551" t="s">
        <v>278</v>
      </c>
      <c r="C35" s="551"/>
      <c r="D35" s="551"/>
      <c r="E35" s="551"/>
      <c r="F35" s="551"/>
      <c r="G35" s="551"/>
      <c r="H35" s="552" t="s">
        <v>279</v>
      </c>
      <c r="I35" s="552"/>
      <c r="J35" s="552"/>
      <c r="K35" s="552"/>
      <c r="L35" s="209">
        <v>-2127492640</v>
      </c>
      <c r="M35" s="281"/>
      <c r="N35" s="281">
        <v>-2159680000</v>
      </c>
      <c r="P35" s="647"/>
      <c r="S35" s="577"/>
      <c r="T35" s="526"/>
      <c r="U35" s="526"/>
      <c r="V35" s="552"/>
      <c r="X35" s="574"/>
      <c r="Y35" s="585"/>
      <c r="Z35" s="585"/>
    </row>
    <row r="36" spans="1:26" s="43" customFormat="1" ht="19.5" customHeight="1">
      <c r="A36" s="279"/>
      <c r="B36" s="549" t="s">
        <v>280</v>
      </c>
      <c r="C36" s="279"/>
      <c r="D36" s="279"/>
      <c r="E36" s="279"/>
      <c r="F36" s="279"/>
      <c r="G36" s="279"/>
      <c r="H36" s="550" t="s">
        <v>281</v>
      </c>
      <c r="I36" s="550"/>
      <c r="J36" s="550"/>
      <c r="K36" s="550"/>
      <c r="L36" s="282">
        <v>-1733377440</v>
      </c>
      <c r="M36" s="280"/>
      <c r="N36" s="282">
        <v>-5036189480</v>
      </c>
      <c r="R36" s="552"/>
      <c r="S36" s="577"/>
      <c r="T36" s="526"/>
      <c r="U36" s="526"/>
      <c r="V36" s="552"/>
      <c r="X36" s="580"/>
      <c r="Y36" s="586"/>
      <c r="Z36" s="586"/>
    </row>
    <row r="37" spans="1:26" s="43" customFormat="1" ht="19.5" customHeight="1">
      <c r="A37" s="279"/>
      <c r="B37" s="549"/>
      <c r="C37" s="279"/>
      <c r="D37" s="279"/>
      <c r="E37" s="279"/>
      <c r="F37" s="279"/>
      <c r="G37" s="279"/>
      <c r="H37" s="550"/>
      <c r="I37" s="550"/>
      <c r="J37" s="550"/>
      <c r="K37" s="550"/>
      <c r="L37" s="218"/>
      <c r="M37" s="280"/>
      <c r="N37" s="218"/>
      <c r="R37" s="552"/>
      <c r="S37" s="577"/>
      <c r="T37" s="526"/>
      <c r="U37" s="526"/>
      <c r="V37" s="552"/>
      <c r="X37" s="607"/>
      <c r="Y37" s="608"/>
      <c r="Z37" s="608"/>
    </row>
    <row r="38" spans="1:26" s="43" customFormat="1" ht="19.5" customHeight="1">
      <c r="A38" s="279"/>
      <c r="B38" s="549"/>
      <c r="C38" s="279"/>
      <c r="D38" s="279"/>
      <c r="E38" s="279"/>
      <c r="F38" s="279"/>
      <c r="G38" s="279"/>
      <c r="H38" s="550"/>
      <c r="I38" s="550"/>
      <c r="J38" s="550"/>
      <c r="K38" s="550"/>
      <c r="L38" s="218"/>
      <c r="M38" s="280"/>
      <c r="N38" s="218"/>
      <c r="R38" s="552"/>
      <c r="S38" s="577"/>
      <c r="T38" s="526"/>
      <c r="U38" s="526"/>
      <c r="V38" s="552"/>
      <c r="X38" s="607"/>
      <c r="Y38" s="608"/>
      <c r="Z38" s="608"/>
    </row>
    <row r="39" spans="1:26" s="43" customFormat="1" ht="19.5" customHeight="1">
      <c r="A39" s="279"/>
      <c r="B39" s="549"/>
      <c r="C39" s="279"/>
      <c r="D39" s="279"/>
      <c r="E39" s="279"/>
      <c r="F39" s="279"/>
      <c r="G39" s="279"/>
      <c r="H39" s="550"/>
      <c r="I39" s="550"/>
      <c r="J39" s="550"/>
      <c r="K39" s="550"/>
      <c r="L39" s="218"/>
      <c r="M39" s="280"/>
      <c r="N39" s="218"/>
      <c r="R39" s="552"/>
      <c r="S39" s="577"/>
      <c r="T39" s="526"/>
      <c r="U39" s="526"/>
      <c r="V39" s="552"/>
      <c r="X39" s="607"/>
      <c r="Y39" s="608"/>
      <c r="Z39" s="608"/>
    </row>
    <row r="40" spans="1:26" s="43" customFormat="1" ht="19.5" customHeight="1">
      <c r="A40" s="279"/>
      <c r="B40" s="549"/>
      <c r="C40" s="279"/>
      <c r="D40" s="279"/>
      <c r="E40" s="279"/>
      <c r="F40" s="279"/>
      <c r="G40" s="279"/>
      <c r="H40" s="550"/>
      <c r="I40" s="550"/>
      <c r="J40" s="550"/>
      <c r="K40" s="550"/>
      <c r="L40" s="218"/>
      <c r="M40" s="280"/>
      <c r="N40" s="218"/>
      <c r="R40" s="552"/>
      <c r="S40" s="577"/>
      <c r="T40" s="526"/>
      <c r="U40" s="526"/>
      <c r="V40" s="552"/>
      <c r="X40" s="607"/>
      <c r="Y40" s="608"/>
      <c r="Z40" s="608"/>
    </row>
    <row r="41" spans="1:22" s="43" customFormat="1" ht="19.5" customHeight="1" hidden="1">
      <c r="A41" s="279"/>
      <c r="B41" s="549"/>
      <c r="C41" s="279"/>
      <c r="D41" s="279"/>
      <c r="E41" s="279"/>
      <c r="F41" s="279"/>
      <c r="G41" s="279"/>
      <c r="H41" s="550"/>
      <c r="I41" s="550"/>
      <c r="J41" s="550"/>
      <c r="K41" s="550"/>
      <c r="L41" s="218"/>
      <c r="M41" s="280"/>
      <c r="N41" s="218"/>
      <c r="S41" s="577"/>
      <c r="T41" s="526"/>
      <c r="U41" s="526"/>
      <c r="V41" s="552"/>
    </row>
    <row r="42" spans="1:21" s="43" customFormat="1" ht="19.5" customHeight="1" hidden="1">
      <c r="A42" s="279"/>
      <c r="B42" s="549"/>
      <c r="C42" s="279"/>
      <c r="D42" s="279"/>
      <c r="E42" s="279"/>
      <c r="F42" s="279"/>
      <c r="G42" s="279"/>
      <c r="H42" s="550"/>
      <c r="I42" s="550"/>
      <c r="J42" s="550"/>
      <c r="K42" s="550"/>
      <c r="L42" s="218"/>
      <c r="M42" s="280"/>
      <c r="N42" s="218"/>
      <c r="R42" s="552"/>
      <c r="S42" s="577"/>
      <c r="T42" s="526"/>
      <c r="U42" s="526"/>
    </row>
    <row r="43" spans="1:21" s="43" customFormat="1" ht="19.5" customHeight="1">
      <c r="A43" s="279"/>
      <c r="B43" s="549"/>
      <c r="C43" s="279"/>
      <c r="D43" s="279"/>
      <c r="E43" s="279"/>
      <c r="F43" s="279"/>
      <c r="G43" s="279"/>
      <c r="H43" s="550"/>
      <c r="I43" s="550"/>
      <c r="J43" s="550"/>
      <c r="K43" s="550"/>
      <c r="L43" s="218"/>
      <c r="M43" s="280"/>
      <c r="N43" s="218"/>
      <c r="R43" s="552"/>
      <c r="S43" s="577"/>
      <c r="T43" s="526"/>
      <c r="U43" s="526"/>
    </row>
    <row r="44" spans="1:256" s="530" customFormat="1" ht="19.5" customHeight="1">
      <c r="A44" s="528" t="s">
        <v>1021</v>
      </c>
      <c r="B44" s="529"/>
      <c r="E44" s="531"/>
      <c r="G44" s="532"/>
      <c r="I44" s="90"/>
      <c r="J44" s="91"/>
      <c r="K44" s="95"/>
      <c r="L44" s="533"/>
      <c r="M44" s="533"/>
      <c r="N44" s="184" t="s">
        <v>243</v>
      </c>
      <c r="O44" s="533"/>
      <c r="P44" s="533"/>
      <c r="Q44" s="533"/>
      <c r="R44" s="533"/>
      <c r="S44" s="533"/>
      <c r="T44" s="533"/>
      <c r="U44" s="533"/>
      <c r="IO44" s="533"/>
      <c r="IP44" s="533"/>
      <c r="IQ44" s="533"/>
      <c r="IR44" s="533"/>
      <c r="IS44" s="533"/>
      <c r="IT44" s="533"/>
      <c r="IU44" s="533"/>
      <c r="IV44" s="533"/>
    </row>
    <row r="45" spans="1:256" s="530" customFormat="1" ht="9.75" customHeight="1">
      <c r="A45" s="528"/>
      <c r="B45" s="529"/>
      <c r="E45" s="531"/>
      <c r="G45" s="532"/>
      <c r="I45" s="90"/>
      <c r="J45" s="91"/>
      <c r="K45" s="95"/>
      <c r="L45" s="533"/>
      <c r="M45" s="533"/>
      <c r="N45" s="184"/>
      <c r="O45" s="533"/>
      <c r="P45" s="533"/>
      <c r="Q45" s="533"/>
      <c r="R45" s="533"/>
      <c r="S45" s="533"/>
      <c r="T45" s="533"/>
      <c r="U45" s="533"/>
      <c r="IO45" s="533"/>
      <c r="IP45" s="533"/>
      <c r="IQ45" s="533"/>
      <c r="IR45" s="533"/>
      <c r="IS45" s="533"/>
      <c r="IT45" s="533"/>
      <c r="IU45" s="533"/>
      <c r="IV45" s="533"/>
    </row>
    <row r="46" spans="1:14" ht="24.75" customHeight="1">
      <c r="A46" s="534" t="s">
        <v>1014</v>
      </c>
      <c r="B46" s="535"/>
      <c r="C46" s="535"/>
      <c r="D46" s="535"/>
      <c r="E46" s="535"/>
      <c r="F46" s="535"/>
      <c r="G46" s="535"/>
      <c r="H46" s="535"/>
      <c r="I46" s="535"/>
      <c r="J46" s="535"/>
      <c r="K46" s="535"/>
      <c r="L46" s="100"/>
      <c r="M46" s="100"/>
      <c r="N46" s="100"/>
    </row>
    <row r="47" spans="1:14" ht="24.75" customHeight="1">
      <c r="A47" s="536" t="s">
        <v>288</v>
      </c>
      <c r="B47" s="535"/>
      <c r="C47" s="535"/>
      <c r="D47" s="535"/>
      <c r="E47" s="535"/>
      <c r="F47" s="535"/>
      <c r="G47" s="535"/>
      <c r="H47" s="535"/>
      <c r="I47" s="535"/>
      <c r="J47" s="535"/>
      <c r="K47" s="535"/>
      <c r="L47" s="270"/>
      <c r="M47" s="270"/>
      <c r="N47" s="270"/>
    </row>
    <row r="48" spans="1:14" s="546" customFormat="1" ht="19.5" customHeight="1">
      <c r="A48" s="537" t="s">
        <v>731</v>
      </c>
      <c r="B48" s="538"/>
      <c r="C48" s="539"/>
      <c r="D48" s="540"/>
      <c r="E48" s="541"/>
      <c r="F48" s="541"/>
      <c r="G48" s="541"/>
      <c r="H48" s="542"/>
      <c r="I48" s="543"/>
      <c r="J48" s="544"/>
      <c r="K48" s="538"/>
      <c r="L48" s="538"/>
      <c r="M48" s="538"/>
      <c r="N48" s="545" t="s">
        <v>907</v>
      </c>
    </row>
    <row r="49" spans="1:14" s="546" customFormat="1" ht="19.5" customHeight="1">
      <c r="A49" s="627"/>
      <c r="C49" s="628"/>
      <c r="D49" s="629"/>
      <c r="E49" s="630"/>
      <c r="F49" s="630"/>
      <c r="G49" s="630"/>
      <c r="H49" s="631"/>
      <c r="I49" s="632"/>
      <c r="J49" s="633"/>
      <c r="N49" s="634"/>
    </row>
    <row r="50" spans="1:21" s="44" customFormat="1" ht="28.5" customHeight="1">
      <c r="A50" s="549"/>
      <c r="B50" s="549" t="s">
        <v>296</v>
      </c>
      <c r="C50" s="549"/>
      <c r="D50" s="549"/>
      <c r="E50" s="549"/>
      <c r="F50" s="549"/>
      <c r="G50" s="549"/>
      <c r="H50" s="550" t="s">
        <v>282</v>
      </c>
      <c r="I50" s="550"/>
      <c r="J50" s="550"/>
      <c r="K50" s="550"/>
      <c r="L50" s="280">
        <v>309318031</v>
      </c>
      <c r="M50" s="280"/>
      <c r="N50" s="280">
        <v>69070230</v>
      </c>
      <c r="S50" s="574"/>
      <c r="T50" s="579"/>
      <c r="U50" s="579"/>
    </row>
    <row r="51" spans="1:21" s="43" customFormat="1" ht="19.5" customHeight="1">
      <c r="A51" s="279"/>
      <c r="B51" s="549" t="s">
        <v>283</v>
      </c>
      <c r="C51" s="279"/>
      <c r="D51" s="279"/>
      <c r="E51" s="279"/>
      <c r="F51" s="279"/>
      <c r="G51" s="279"/>
      <c r="H51" s="550" t="s">
        <v>284</v>
      </c>
      <c r="I51" s="550"/>
      <c r="J51" s="550"/>
      <c r="K51" s="550"/>
      <c r="L51" s="280">
        <v>445221564</v>
      </c>
      <c r="M51" s="280"/>
      <c r="N51" s="218">
        <v>375770306</v>
      </c>
      <c r="S51" s="580"/>
      <c r="T51" s="581"/>
      <c r="U51" s="582"/>
    </row>
    <row r="52" spans="1:14" s="43" customFormat="1" ht="36.75" customHeight="1">
      <c r="A52" s="279"/>
      <c r="B52" s="682" t="s">
        <v>285</v>
      </c>
      <c r="C52" s="682"/>
      <c r="D52" s="682"/>
      <c r="E52" s="682"/>
      <c r="F52" s="682"/>
      <c r="G52" s="279"/>
      <c r="H52" s="552">
        <v>61</v>
      </c>
      <c r="I52" s="552"/>
      <c r="J52" s="552"/>
      <c r="K52" s="552"/>
      <c r="L52" s="209">
        <v>478538</v>
      </c>
      <c r="M52" s="281"/>
      <c r="N52" s="209">
        <v>381028</v>
      </c>
    </row>
    <row r="53" spans="1:16" s="43" customFormat="1" ht="19.5" customHeight="1">
      <c r="A53" s="279"/>
      <c r="B53" s="549" t="s">
        <v>286</v>
      </c>
      <c r="C53" s="279"/>
      <c r="D53" s="279"/>
      <c r="E53" s="279"/>
      <c r="F53" s="279"/>
      <c r="G53" s="279"/>
      <c r="H53" s="550" t="s">
        <v>287</v>
      </c>
      <c r="I53" s="550"/>
      <c r="J53" s="550"/>
      <c r="K53" s="550"/>
      <c r="L53" s="283">
        <v>755018133</v>
      </c>
      <c r="M53" s="280"/>
      <c r="N53" s="284">
        <v>445221564</v>
      </c>
      <c r="O53" s="556">
        <f>L53-'CDKT '!I11</f>
        <v>0</v>
      </c>
      <c r="P53" s="556">
        <f>N53-'CDKT '!K11</f>
        <v>0</v>
      </c>
    </row>
    <row r="54" spans="1:14" s="43" customFormat="1" ht="15" customHeight="1">
      <c r="A54" s="279"/>
      <c r="B54" s="549"/>
      <c r="C54" s="279"/>
      <c r="D54" s="279"/>
      <c r="E54" s="279"/>
      <c r="F54" s="279"/>
      <c r="G54" s="279"/>
      <c r="H54" s="550"/>
      <c r="I54" s="550"/>
      <c r="J54" s="550"/>
      <c r="K54" s="550"/>
      <c r="L54" s="280"/>
      <c r="M54" s="280"/>
      <c r="N54" s="218"/>
    </row>
    <row r="55" spans="1:14" s="43" customFormat="1" ht="18.75" customHeight="1">
      <c r="A55" s="279"/>
      <c r="B55" s="549"/>
      <c r="C55" s="279"/>
      <c r="D55" s="279"/>
      <c r="E55" s="279"/>
      <c r="F55" s="279"/>
      <c r="G55" s="279"/>
      <c r="H55" s="550"/>
      <c r="I55" s="550"/>
      <c r="J55" s="683" t="s">
        <v>54</v>
      </c>
      <c r="K55" s="683"/>
      <c r="L55" s="683"/>
      <c r="M55" s="683"/>
      <c r="N55" s="683"/>
    </row>
    <row r="56" spans="2:14" s="557" customFormat="1" ht="20.25" customHeight="1">
      <c r="B56" s="558" t="s">
        <v>736</v>
      </c>
      <c r="C56" s="558"/>
      <c r="D56" s="558"/>
      <c r="E56" s="559"/>
      <c r="F56" s="558"/>
      <c r="G56" s="560"/>
      <c r="H56" s="285"/>
      <c r="I56" s="285"/>
      <c r="J56" s="285"/>
      <c r="K56" s="239"/>
      <c r="L56" s="702" t="s">
        <v>1023</v>
      </c>
      <c r="M56" s="702"/>
      <c r="N56" s="702"/>
    </row>
    <row r="57" spans="2:14" s="557" customFormat="1" ht="21" customHeight="1">
      <c r="B57" s="561"/>
      <c r="C57" s="562"/>
      <c r="D57" s="562"/>
      <c r="E57" s="563"/>
      <c r="F57" s="562"/>
      <c r="G57" s="563"/>
      <c r="H57" s="286"/>
      <c r="I57" s="286"/>
      <c r="J57" s="286"/>
      <c r="K57" s="286"/>
      <c r="L57" s="212"/>
      <c r="M57" s="212"/>
      <c r="N57" s="212"/>
    </row>
    <row r="58" spans="2:14" s="557" customFormat="1" ht="21" customHeight="1">
      <c r="B58" s="561"/>
      <c r="C58" s="562"/>
      <c r="D58" s="562"/>
      <c r="E58" s="563"/>
      <c r="F58" s="562"/>
      <c r="G58" s="563"/>
      <c r="H58" s="286"/>
      <c r="I58" s="286"/>
      <c r="J58" s="286"/>
      <c r="K58" s="286"/>
      <c r="L58" s="212"/>
      <c r="M58" s="212"/>
      <c r="N58" s="212"/>
    </row>
    <row r="59" spans="2:14" s="557" customFormat="1" ht="15">
      <c r="B59" s="564"/>
      <c r="C59" s="565"/>
      <c r="D59" s="565"/>
      <c r="F59" s="565"/>
      <c r="H59" s="286"/>
      <c r="I59" s="286"/>
      <c r="J59" s="136"/>
      <c r="K59" s="136"/>
      <c r="L59" s="212"/>
      <c r="M59" s="212"/>
      <c r="N59" s="209"/>
    </row>
    <row r="60" spans="2:14" s="557" customFormat="1" ht="15">
      <c r="B60" s="564"/>
      <c r="C60" s="565"/>
      <c r="D60" s="565"/>
      <c r="F60" s="565"/>
      <c r="H60" s="136"/>
      <c r="I60" s="136"/>
      <c r="J60" s="136"/>
      <c r="K60" s="136"/>
      <c r="L60" s="209"/>
      <c r="M60" s="209"/>
      <c r="N60" s="209"/>
    </row>
    <row r="61" spans="2:14" s="557" customFormat="1" ht="15">
      <c r="B61" s="564"/>
      <c r="C61" s="565"/>
      <c r="D61" s="565"/>
      <c r="F61" s="565"/>
      <c r="H61" s="136"/>
      <c r="I61" s="136"/>
      <c r="J61" s="136"/>
      <c r="K61" s="136"/>
      <c r="L61" s="209"/>
      <c r="M61" s="209"/>
      <c r="N61" s="209"/>
    </row>
    <row r="62" spans="2:14" s="557" customFormat="1" ht="15">
      <c r="B62" s="566" t="s">
        <v>34</v>
      </c>
      <c r="C62" s="565"/>
      <c r="D62" s="565"/>
      <c r="F62" s="567"/>
      <c r="G62" s="567"/>
      <c r="H62" s="567"/>
      <c r="I62" s="170"/>
      <c r="J62" s="170"/>
      <c r="K62" s="170"/>
      <c r="L62" s="691" t="s">
        <v>1024</v>
      </c>
      <c r="M62" s="691"/>
      <c r="N62" s="691"/>
    </row>
    <row r="63" spans="2:14" s="557" customFormat="1" ht="15">
      <c r="B63" s="564"/>
      <c r="C63" s="565"/>
      <c r="D63" s="565"/>
      <c r="F63" s="565"/>
      <c r="H63" s="136"/>
      <c r="I63" s="136"/>
      <c r="J63" s="136"/>
      <c r="K63" s="136"/>
      <c r="L63" s="209"/>
      <c r="M63" s="209"/>
      <c r="N63" s="209"/>
    </row>
    <row r="64" spans="2:14" s="557" customFormat="1" ht="15">
      <c r="B64" s="568"/>
      <c r="C64" s="568"/>
      <c r="D64" s="568"/>
      <c r="F64" s="568"/>
      <c r="H64" s="128"/>
      <c r="I64" s="128"/>
      <c r="J64" s="128"/>
      <c r="K64" s="136"/>
      <c r="L64" s="702"/>
      <c r="M64" s="702"/>
      <c r="N64" s="702"/>
    </row>
    <row r="65" spans="12:14" ht="12.75">
      <c r="L65" s="47"/>
      <c r="M65" s="47"/>
      <c r="N65" s="47"/>
    </row>
    <row r="66" spans="12:14" ht="12.75">
      <c r="L66" s="47"/>
      <c r="M66" s="47"/>
      <c r="N66" s="47"/>
    </row>
    <row r="67" spans="12:14" ht="12.75">
      <c r="L67" s="47"/>
      <c r="M67" s="47"/>
      <c r="N67" s="47"/>
    </row>
    <row r="68" spans="12:14" ht="12.75">
      <c r="L68" s="47"/>
      <c r="M68" s="47"/>
      <c r="N68" s="47"/>
    </row>
    <row r="69" spans="12:14" ht="12.75">
      <c r="L69" s="47"/>
      <c r="M69" s="47"/>
      <c r="N69" s="47"/>
    </row>
    <row r="70" spans="12:14" ht="12.75">
      <c r="L70" s="47"/>
      <c r="M70" s="47"/>
      <c r="N70" s="47"/>
    </row>
    <row r="71" spans="12:14" ht="12.75">
      <c r="L71" s="47"/>
      <c r="M71" s="47"/>
      <c r="N71" s="47"/>
    </row>
    <row r="72" spans="12:14" ht="12.75">
      <c r="L72" s="47"/>
      <c r="M72" s="47"/>
      <c r="N72" s="47"/>
    </row>
    <row r="73" spans="12:14" ht="12.75">
      <c r="L73" s="47"/>
      <c r="M73" s="47"/>
      <c r="N73" s="47"/>
    </row>
    <row r="74" spans="12:14" ht="12.75">
      <c r="L74" s="47"/>
      <c r="M74" s="47"/>
      <c r="N74" s="47"/>
    </row>
    <row r="75" spans="12:14" ht="12.75">
      <c r="L75" s="47"/>
      <c r="M75" s="47"/>
      <c r="N75" s="47"/>
    </row>
    <row r="76" spans="12:14" ht="12.75">
      <c r="L76" s="47"/>
      <c r="M76" s="47"/>
      <c r="N76" s="47"/>
    </row>
    <row r="77" spans="12:14" ht="12.75">
      <c r="L77" s="47"/>
      <c r="M77" s="47"/>
      <c r="N77" s="47"/>
    </row>
    <row r="78" spans="12:14" ht="12.75">
      <c r="L78" s="47"/>
      <c r="M78" s="47"/>
      <c r="N78" s="47"/>
    </row>
    <row r="79" spans="12:14" ht="12.75">
      <c r="L79" s="47"/>
      <c r="M79" s="47"/>
      <c r="N79" s="47"/>
    </row>
    <row r="80" spans="12:14" ht="12.75">
      <c r="L80" s="47"/>
      <c r="M80" s="47"/>
      <c r="N80" s="47"/>
    </row>
    <row r="81" spans="12:14" ht="12.75">
      <c r="L81" s="47"/>
      <c r="M81" s="47"/>
      <c r="N81" s="47"/>
    </row>
    <row r="82" spans="12:14" ht="12.75">
      <c r="L82" s="47"/>
      <c r="M82" s="47"/>
      <c r="N82" s="47"/>
    </row>
    <row r="83" spans="12:14" ht="12.75">
      <c r="L83" s="47"/>
      <c r="M83" s="47"/>
      <c r="N83" s="47"/>
    </row>
    <row r="84" spans="12:14" ht="12.75">
      <c r="L84" s="47"/>
      <c r="M84" s="47"/>
      <c r="N84" s="47"/>
    </row>
    <row r="85" spans="12:14" ht="12.75">
      <c r="L85" s="47"/>
      <c r="M85" s="47"/>
      <c r="N85" s="47"/>
    </row>
  </sheetData>
  <sheetProtection/>
  <mergeCells count="8">
    <mergeCell ref="L62:N62"/>
    <mergeCell ref="L64:N64"/>
    <mergeCell ref="A7:B7"/>
    <mergeCell ref="B23:F23"/>
    <mergeCell ref="B31:F31"/>
    <mergeCell ref="B52:F52"/>
    <mergeCell ref="L56:N56"/>
    <mergeCell ref="J55:N55"/>
  </mergeCells>
  <printOptions/>
  <pageMargins left="0.66" right="0.170138888888889" top="0.6" bottom="0.65" header="0.511805555555556" footer="0.290277777777778"/>
  <pageSetup firstPageNumber="9" useFirstPageNumber="1" horizontalDpi="300" verticalDpi="300" orientation="portrait" paperSize="9" r:id="rId3"/>
  <headerFooter alignWithMargins="0">
    <oddFooter>&amp;L&amp;"VNI-Times,Italic"&amp;9Caùc thuyeát minh baùo caøo taøi chính laø phaàn khoâng theå taùch rôøi cuûa Baùo caùo taøi chính naøy&amp;R&amp;"VNI-Times,Italic"&amp;9Trang &amp;P</oddFooter>
  </headerFooter>
  <legacyDrawing r:id="rId2"/>
</worksheet>
</file>

<file path=xl/worksheets/sheet8.xml><?xml version="1.0" encoding="utf-8"?>
<worksheet xmlns="http://schemas.openxmlformats.org/spreadsheetml/2006/main" xmlns:r="http://schemas.openxmlformats.org/officeDocument/2006/relationships">
  <dimension ref="A1:IC771"/>
  <sheetViews>
    <sheetView view="pageBreakPreview" zoomScaleSheetLayoutView="100" zoomScalePageLayoutView="0" workbookViewId="0" topLeftCell="A761">
      <selection activeCell="L1" sqref="L1:AD16384"/>
    </sheetView>
  </sheetViews>
  <sheetFormatPr defaultColWidth="9.140625" defaultRowHeight="19.5" customHeight="1"/>
  <cols>
    <col min="1" max="1" width="3.57421875" style="289" customWidth="1"/>
    <col min="2" max="2" width="2.00390625" style="290" customWidth="1"/>
    <col min="3" max="3" width="19.421875" style="290" customWidth="1"/>
    <col min="4" max="4" width="0.5625" style="290" customWidth="1"/>
    <col min="5" max="5" width="16.28125" style="290" customWidth="1"/>
    <col min="6" max="6" width="0.42578125" style="290" customWidth="1"/>
    <col min="7" max="7" width="17.140625" style="290" customWidth="1"/>
    <col min="8" max="8" width="0.5625" style="290" customWidth="1"/>
    <col min="9" max="9" width="18.00390625" style="104" customWidth="1"/>
    <col min="10" max="10" width="0.5625" style="104" customWidth="1"/>
    <col min="11" max="11" width="16.8515625" style="104" customWidth="1"/>
    <col min="12" max="16384" width="9.140625" style="92" customWidth="1"/>
  </cols>
  <sheetData>
    <row r="1" spans="1:237" s="87" customFormat="1" ht="19.5" customHeight="1">
      <c r="A1" s="93" t="s">
        <v>1021</v>
      </c>
      <c r="B1" s="94"/>
      <c r="E1" s="88"/>
      <c r="G1" s="89"/>
      <c r="I1" s="90"/>
      <c r="J1" s="91"/>
      <c r="K1" s="95" t="s">
        <v>297</v>
      </c>
      <c r="HW1" s="92"/>
      <c r="HX1" s="92"/>
      <c r="HY1" s="92"/>
      <c r="HZ1" s="92"/>
      <c r="IA1" s="92"/>
      <c r="IB1" s="92"/>
      <c r="IC1" s="92"/>
    </row>
    <row r="2" spans="1:237" s="87" customFormat="1" ht="9.75" customHeight="1">
      <c r="A2" s="93"/>
      <c r="B2" s="94"/>
      <c r="E2" s="88"/>
      <c r="G2" s="89"/>
      <c r="I2" s="90"/>
      <c r="J2" s="91"/>
      <c r="K2" s="95"/>
      <c r="HW2" s="92"/>
      <c r="HX2" s="92"/>
      <c r="HY2" s="92"/>
      <c r="HZ2" s="92"/>
      <c r="IA2" s="92"/>
      <c r="IB2" s="92"/>
      <c r="IC2" s="92"/>
    </row>
    <row r="3" spans="1:11" ht="24.75" customHeight="1">
      <c r="A3" s="292" t="s">
        <v>755</v>
      </c>
      <c r="B3" s="293"/>
      <c r="C3" s="293"/>
      <c r="D3" s="293"/>
      <c r="E3" s="293"/>
      <c r="F3" s="293"/>
      <c r="G3" s="293"/>
      <c r="H3" s="293"/>
      <c r="I3" s="100"/>
      <c r="J3" s="100"/>
      <c r="K3" s="100"/>
    </row>
    <row r="4" spans="1:11" ht="19.5" customHeight="1">
      <c r="A4" s="294" t="s">
        <v>731</v>
      </c>
      <c r="B4" s="295"/>
      <c r="C4" s="295"/>
      <c r="D4" s="295"/>
      <c r="E4" s="295"/>
      <c r="F4" s="295"/>
      <c r="G4" s="295"/>
      <c r="H4" s="295"/>
      <c r="I4" s="114"/>
      <c r="J4" s="114"/>
      <c r="K4" s="271" t="s">
        <v>907</v>
      </c>
    </row>
    <row r="6" spans="1:11" s="129" customFormat="1" ht="30" customHeight="1">
      <c r="A6" s="296" t="s">
        <v>914</v>
      </c>
      <c r="B6" s="297" t="s">
        <v>298</v>
      </c>
      <c r="C6" s="297"/>
      <c r="D6" s="297"/>
      <c r="E6" s="297"/>
      <c r="F6" s="297"/>
      <c r="G6" s="297"/>
      <c r="H6" s="297"/>
      <c r="I6" s="219"/>
      <c r="J6" s="219"/>
      <c r="K6" s="219"/>
    </row>
    <row r="7" spans="1:11" s="129" customFormat="1" ht="16.5" customHeight="1">
      <c r="A7" s="296" t="s">
        <v>742</v>
      </c>
      <c r="B7" s="297" t="s">
        <v>758</v>
      </c>
      <c r="C7" s="297"/>
      <c r="D7" s="297"/>
      <c r="E7" s="297"/>
      <c r="F7" s="297"/>
      <c r="G7" s="297"/>
      <c r="H7" s="297"/>
      <c r="I7" s="219"/>
      <c r="J7" s="219"/>
      <c r="K7" s="219"/>
    </row>
    <row r="8" spans="1:11" s="129" customFormat="1" ht="49.5" customHeight="1">
      <c r="A8" s="296"/>
      <c r="B8" s="740" t="s">
        <v>35</v>
      </c>
      <c r="C8" s="740"/>
      <c r="D8" s="740"/>
      <c r="E8" s="740"/>
      <c r="F8" s="740"/>
      <c r="G8" s="740"/>
      <c r="H8" s="740"/>
      <c r="I8" s="740"/>
      <c r="J8" s="740"/>
      <c r="K8" s="740"/>
    </row>
    <row r="9" spans="1:11" s="129" customFormat="1" ht="30" customHeight="1">
      <c r="A9" s="296" t="s">
        <v>744</v>
      </c>
      <c r="B9" s="297" t="s">
        <v>759</v>
      </c>
      <c r="C9" s="297"/>
      <c r="D9" s="297"/>
      <c r="E9" s="297"/>
      <c r="F9" s="297"/>
      <c r="G9" s="297"/>
      <c r="H9" s="297"/>
      <c r="I9" s="219"/>
      <c r="J9" s="219"/>
      <c r="K9" s="219"/>
    </row>
    <row r="10" spans="1:11" s="129" customFormat="1" ht="30" customHeight="1">
      <c r="A10" s="296" t="s">
        <v>747</v>
      </c>
      <c r="B10" s="297" t="s">
        <v>299</v>
      </c>
      <c r="C10" s="297"/>
      <c r="D10" s="297"/>
      <c r="E10" s="299" t="s">
        <v>300</v>
      </c>
      <c r="F10" s="297"/>
      <c r="G10" s="297"/>
      <c r="H10" s="297"/>
      <c r="I10" s="219"/>
      <c r="J10" s="219"/>
      <c r="K10" s="219"/>
    </row>
    <row r="11" spans="1:11" s="129" customFormat="1" ht="30" customHeight="1">
      <c r="A11" s="296" t="s">
        <v>749</v>
      </c>
      <c r="B11" s="297" t="s">
        <v>301</v>
      </c>
      <c r="C11" s="297"/>
      <c r="D11" s="297"/>
      <c r="E11" s="297"/>
      <c r="F11" s="297"/>
      <c r="G11" s="297"/>
      <c r="H11" s="297"/>
      <c r="I11" s="219"/>
      <c r="J11" s="219"/>
      <c r="K11" s="219"/>
    </row>
    <row r="12" spans="1:11" s="129" customFormat="1" ht="15" customHeight="1">
      <c r="A12" s="300"/>
      <c r="B12" s="715" t="s">
        <v>36</v>
      </c>
      <c r="C12" s="715"/>
      <c r="D12" s="715"/>
      <c r="E12" s="715"/>
      <c r="F12" s="715"/>
      <c r="G12" s="715"/>
      <c r="H12" s="715"/>
      <c r="I12" s="715"/>
      <c r="J12" s="715"/>
      <c r="K12" s="715"/>
    </row>
    <row r="13" spans="1:11" s="129" customFormat="1" ht="24.75" customHeight="1">
      <c r="A13" s="296" t="s">
        <v>752</v>
      </c>
      <c r="B13" s="297" t="s">
        <v>302</v>
      </c>
      <c r="C13" s="297"/>
      <c r="D13" s="297"/>
      <c r="E13" s="297"/>
      <c r="F13" s="297"/>
      <c r="G13" s="297"/>
      <c r="H13" s="297"/>
      <c r="I13" s="219"/>
      <c r="J13" s="219"/>
      <c r="K13" s="219"/>
    </row>
    <row r="14" spans="1:11" s="129" customFormat="1" ht="19.5" customHeight="1">
      <c r="A14" s="296" t="s">
        <v>754</v>
      </c>
      <c r="B14" s="305" t="s">
        <v>303</v>
      </c>
      <c r="C14" s="304"/>
      <c r="D14" s="304"/>
      <c r="E14" s="304"/>
      <c r="F14" s="304"/>
      <c r="G14" s="396" t="s">
        <v>107</v>
      </c>
      <c r="H14" s="304"/>
      <c r="J14" s="224"/>
      <c r="K14" s="224"/>
    </row>
    <row r="15" spans="1:11" s="129" customFormat="1" ht="30" customHeight="1">
      <c r="A15" s="296" t="s">
        <v>921</v>
      </c>
      <c r="B15" s="297" t="s">
        <v>304</v>
      </c>
      <c r="C15" s="297"/>
      <c r="D15" s="297"/>
      <c r="E15" s="297"/>
      <c r="F15" s="297"/>
      <c r="G15" s="297"/>
      <c r="H15" s="297"/>
      <c r="I15" s="219"/>
      <c r="J15" s="219"/>
      <c r="K15" s="219"/>
    </row>
    <row r="16" spans="1:11" s="129" customFormat="1" ht="24.75" customHeight="1">
      <c r="A16" s="296" t="s">
        <v>742</v>
      </c>
      <c r="B16" s="297" t="s">
        <v>305</v>
      </c>
      <c r="C16" s="297"/>
      <c r="D16" s="297"/>
      <c r="E16" s="297"/>
      <c r="F16" s="297"/>
      <c r="G16" s="297"/>
      <c r="H16" s="297"/>
      <c r="I16" s="219"/>
      <c r="J16" s="219"/>
      <c r="K16" s="219"/>
    </row>
    <row r="17" spans="1:11" s="129" customFormat="1" ht="19.5" customHeight="1">
      <c r="A17" s="298"/>
      <c r="B17" s="306" t="s">
        <v>306</v>
      </c>
      <c r="C17" s="306"/>
      <c r="D17" s="306"/>
      <c r="E17" s="306"/>
      <c r="F17" s="306"/>
      <c r="G17" s="306"/>
      <c r="H17" s="306"/>
      <c r="I17" s="210"/>
      <c r="J17" s="210"/>
      <c r="K17" s="210"/>
    </row>
    <row r="18" spans="1:11" s="129" customFormat="1" ht="24.75" customHeight="1">
      <c r="A18" s="296" t="s">
        <v>744</v>
      </c>
      <c r="B18" s="297" t="s">
        <v>307</v>
      </c>
      <c r="C18" s="297"/>
      <c r="D18" s="297"/>
      <c r="E18" s="297"/>
      <c r="F18" s="297"/>
      <c r="G18" s="297"/>
      <c r="H18" s="297"/>
      <c r="I18" s="219"/>
      <c r="J18" s="219"/>
      <c r="K18" s="219"/>
    </row>
    <row r="19" spans="1:11" s="129" customFormat="1" ht="19.5" customHeight="1">
      <c r="A19" s="298"/>
      <c r="B19" s="306" t="s">
        <v>308</v>
      </c>
      <c r="C19" s="306"/>
      <c r="D19" s="306"/>
      <c r="E19" s="306"/>
      <c r="F19" s="306"/>
      <c r="G19" s="306"/>
      <c r="H19" s="306"/>
      <c r="I19" s="210"/>
      <c r="J19" s="210"/>
      <c r="K19" s="210"/>
    </row>
    <row r="20" spans="1:11" s="129" customFormat="1" ht="30" customHeight="1">
      <c r="A20" s="296" t="s">
        <v>926</v>
      </c>
      <c r="B20" s="297" t="s">
        <v>309</v>
      </c>
      <c r="C20" s="297"/>
      <c r="D20" s="297"/>
      <c r="E20" s="297"/>
      <c r="F20" s="297"/>
      <c r="G20" s="297"/>
      <c r="H20" s="297"/>
      <c r="I20" s="219"/>
      <c r="J20" s="219"/>
      <c r="K20" s="219"/>
    </row>
    <row r="21" spans="1:11" s="129" customFormat="1" ht="24.75" customHeight="1">
      <c r="A21" s="296" t="s">
        <v>742</v>
      </c>
      <c r="B21" s="297" t="s">
        <v>310</v>
      </c>
      <c r="C21" s="297"/>
      <c r="D21" s="297"/>
      <c r="E21" s="297"/>
      <c r="F21" s="297"/>
      <c r="G21" s="297"/>
      <c r="H21" s="297"/>
      <c r="I21" s="219"/>
      <c r="J21" s="219"/>
      <c r="K21" s="219"/>
    </row>
    <row r="22" spans="1:11" s="129" customFormat="1" ht="34.5" customHeight="1">
      <c r="A22" s="298"/>
      <c r="B22" s="716" t="s">
        <v>311</v>
      </c>
      <c r="C22" s="716"/>
      <c r="D22" s="716"/>
      <c r="E22" s="716"/>
      <c r="F22" s="716"/>
      <c r="G22" s="716"/>
      <c r="H22" s="716"/>
      <c r="I22" s="716"/>
      <c r="J22" s="716"/>
      <c r="K22" s="716"/>
    </row>
    <row r="23" spans="1:11" s="129" customFormat="1" ht="24.75" customHeight="1">
      <c r="A23" s="296" t="s">
        <v>744</v>
      </c>
      <c r="B23" s="297" t="s">
        <v>312</v>
      </c>
      <c r="C23" s="297"/>
      <c r="D23" s="297"/>
      <c r="E23" s="297"/>
      <c r="F23" s="297"/>
      <c r="G23" s="297"/>
      <c r="H23" s="297"/>
      <c r="I23" s="219"/>
      <c r="J23" s="219"/>
      <c r="K23" s="219"/>
    </row>
    <row r="24" spans="1:11" s="129" customFormat="1" ht="49.5" customHeight="1">
      <c r="A24" s="298"/>
      <c r="B24" s="716" t="s">
        <v>313</v>
      </c>
      <c r="C24" s="716"/>
      <c r="D24" s="716"/>
      <c r="E24" s="716"/>
      <c r="F24" s="716"/>
      <c r="G24" s="716"/>
      <c r="H24" s="716"/>
      <c r="I24" s="716"/>
      <c r="J24" s="716"/>
      <c r="K24" s="716"/>
    </row>
    <row r="25" spans="1:11" s="129" customFormat="1" ht="49.5" customHeight="1">
      <c r="A25" s="298"/>
      <c r="B25" s="716" t="s">
        <v>314</v>
      </c>
      <c r="C25" s="716"/>
      <c r="D25" s="716"/>
      <c r="E25" s="716"/>
      <c r="F25" s="716"/>
      <c r="G25" s="716"/>
      <c r="H25" s="716"/>
      <c r="I25" s="716"/>
      <c r="J25" s="716"/>
      <c r="K25" s="716"/>
    </row>
    <row r="26" spans="1:11" s="129" customFormat="1" ht="24.75" customHeight="1">
      <c r="A26" s="296" t="s">
        <v>747</v>
      </c>
      <c r="B26" s="297" t="s">
        <v>315</v>
      </c>
      <c r="C26" s="297"/>
      <c r="D26" s="297"/>
      <c r="E26" s="297"/>
      <c r="F26" s="297"/>
      <c r="G26" s="297"/>
      <c r="H26" s="297"/>
      <c r="I26" s="219"/>
      <c r="J26" s="219"/>
      <c r="K26" s="219"/>
    </row>
    <row r="27" spans="1:11" s="129" customFormat="1" ht="19.5" customHeight="1">
      <c r="A27" s="298"/>
      <c r="B27" s="306" t="s">
        <v>994</v>
      </c>
      <c r="C27" s="306"/>
      <c r="D27" s="306"/>
      <c r="E27" s="306"/>
      <c r="F27" s="306"/>
      <c r="G27" s="306"/>
      <c r="H27" s="306"/>
      <c r="I27" s="210"/>
      <c r="J27" s="210"/>
      <c r="K27" s="210"/>
    </row>
    <row r="28" spans="1:11" s="129" customFormat="1" ht="30" customHeight="1">
      <c r="A28" s="296" t="s">
        <v>939</v>
      </c>
      <c r="B28" s="297" t="s">
        <v>316</v>
      </c>
      <c r="C28" s="297"/>
      <c r="D28" s="297"/>
      <c r="E28" s="297"/>
      <c r="F28" s="297"/>
      <c r="G28" s="297"/>
      <c r="H28" s="297"/>
      <c r="I28" s="219"/>
      <c r="J28" s="219"/>
      <c r="K28" s="219"/>
    </row>
    <row r="29" spans="1:11" s="129" customFormat="1" ht="24.75" customHeight="1">
      <c r="A29" s="296" t="s">
        <v>742</v>
      </c>
      <c r="B29" s="297" t="s">
        <v>317</v>
      </c>
      <c r="C29" s="297"/>
      <c r="D29" s="297"/>
      <c r="E29" s="297"/>
      <c r="F29" s="297"/>
      <c r="G29" s="297"/>
      <c r="H29" s="297"/>
      <c r="I29" s="219"/>
      <c r="J29" s="219"/>
      <c r="K29" s="219"/>
    </row>
    <row r="30" spans="1:11" s="129" customFormat="1" ht="49.5" customHeight="1">
      <c r="A30" s="298"/>
      <c r="B30" s="711" t="s">
        <v>318</v>
      </c>
      <c r="C30" s="711"/>
      <c r="D30" s="711"/>
      <c r="E30" s="711"/>
      <c r="F30" s="711"/>
      <c r="G30" s="711"/>
      <c r="H30" s="711"/>
      <c r="I30" s="711"/>
      <c r="J30" s="711"/>
      <c r="K30" s="711"/>
    </row>
    <row r="31" spans="1:11" s="129" customFormat="1" ht="49.5" customHeight="1">
      <c r="A31" s="298"/>
      <c r="B31" s="601"/>
      <c r="C31" s="601"/>
      <c r="D31" s="601"/>
      <c r="E31" s="601"/>
      <c r="F31" s="601"/>
      <c r="G31" s="601"/>
      <c r="H31" s="601"/>
      <c r="I31" s="601"/>
      <c r="J31" s="601"/>
      <c r="K31" s="601"/>
    </row>
    <row r="32" spans="1:11" s="129" customFormat="1" ht="24.75" customHeight="1">
      <c r="A32" s="298"/>
      <c r="B32" s="297" t="s">
        <v>319</v>
      </c>
      <c r="C32" s="306"/>
      <c r="D32" s="306"/>
      <c r="E32" s="306"/>
      <c r="F32" s="306"/>
      <c r="G32" s="306"/>
      <c r="H32" s="306"/>
      <c r="I32" s="210"/>
      <c r="J32" s="210"/>
      <c r="K32" s="210"/>
    </row>
    <row r="33" spans="1:11" s="129" customFormat="1" ht="49.5" customHeight="1">
      <c r="A33" s="300"/>
      <c r="B33" s="712" t="s">
        <v>320</v>
      </c>
      <c r="C33" s="712"/>
      <c r="D33" s="712"/>
      <c r="E33" s="712"/>
      <c r="F33" s="712"/>
      <c r="G33" s="712"/>
      <c r="H33" s="712"/>
      <c r="I33" s="712"/>
      <c r="J33" s="712"/>
      <c r="K33" s="712"/>
    </row>
    <row r="34" spans="1:11" s="129" customFormat="1" ht="24.75" customHeight="1">
      <c r="A34" s="296" t="s">
        <v>744</v>
      </c>
      <c r="B34" s="297" t="s">
        <v>321</v>
      </c>
      <c r="C34" s="297"/>
      <c r="D34" s="297"/>
      <c r="E34" s="297"/>
      <c r="F34" s="297"/>
      <c r="G34" s="297"/>
      <c r="H34" s="297"/>
      <c r="I34" s="219"/>
      <c r="J34" s="219"/>
      <c r="K34" s="219"/>
    </row>
    <row r="35" spans="1:11" s="129" customFormat="1" ht="19.5" customHeight="1">
      <c r="A35" s="298"/>
      <c r="B35" s="309" t="s">
        <v>322</v>
      </c>
      <c r="C35" s="307"/>
      <c r="D35" s="307"/>
      <c r="E35" s="307"/>
      <c r="F35" s="307"/>
      <c r="G35" s="307"/>
      <c r="H35" s="307"/>
      <c r="I35" s="307"/>
      <c r="J35" s="307"/>
      <c r="K35" s="307"/>
    </row>
    <row r="36" spans="1:11" s="129" customFormat="1" ht="49.5" customHeight="1">
      <c r="A36" s="298"/>
      <c r="B36" s="718" t="s">
        <v>323</v>
      </c>
      <c r="C36" s="718"/>
      <c r="D36" s="718"/>
      <c r="E36" s="718"/>
      <c r="F36" s="718"/>
      <c r="G36" s="718"/>
      <c r="H36" s="718"/>
      <c r="I36" s="718"/>
      <c r="J36" s="718"/>
      <c r="K36" s="718"/>
    </row>
    <row r="37" spans="1:11" s="129" customFormat="1" ht="24.75" customHeight="1">
      <c r="A37" s="296" t="s">
        <v>747</v>
      </c>
      <c r="B37" s="297" t="s">
        <v>324</v>
      </c>
      <c r="C37" s="297"/>
      <c r="D37" s="297"/>
      <c r="E37" s="297"/>
      <c r="F37" s="297"/>
      <c r="G37" s="297"/>
      <c r="H37" s="297"/>
      <c r="I37" s="219"/>
      <c r="J37" s="219"/>
      <c r="K37" s="219"/>
    </row>
    <row r="38" spans="1:11" s="129" customFormat="1" ht="60" customHeight="1">
      <c r="A38" s="298"/>
      <c r="B38" s="719" t="s">
        <v>325</v>
      </c>
      <c r="C38" s="719"/>
      <c r="D38" s="719"/>
      <c r="E38" s="719"/>
      <c r="F38" s="719"/>
      <c r="G38" s="719"/>
      <c r="H38" s="719"/>
      <c r="I38" s="719"/>
      <c r="J38" s="719"/>
      <c r="K38" s="719"/>
    </row>
    <row r="39" spans="1:11" s="129" customFormat="1" ht="24.75" customHeight="1">
      <c r="A39" s="296"/>
      <c r="B39" s="297" t="s">
        <v>104</v>
      </c>
      <c r="C39" s="297"/>
      <c r="D39" s="297"/>
      <c r="E39" s="297"/>
      <c r="F39" s="297"/>
      <c r="G39" s="297"/>
      <c r="H39" s="297"/>
      <c r="I39" s="219"/>
      <c r="J39" s="219"/>
      <c r="K39" s="219"/>
    </row>
    <row r="40" spans="1:11" s="129" customFormat="1" ht="34.5" customHeight="1">
      <c r="A40" s="296"/>
      <c r="B40" s="723" t="s">
        <v>105</v>
      </c>
      <c r="C40" s="723"/>
      <c r="D40" s="723"/>
      <c r="E40" s="723"/>
      <c r="F40" s="723"/>
      <c r="G40" s="723"/>
      <c r="H40" s="723"/>
      <c r="I40" s="723"/>
      <c r="J40" s="723"/>
      <c r="K40" s="723"/>
    </row>
    <row r="41" spans="1:11" s="129" customFormat="1" ht="19.5" customHeight="1">
      <c r="A41" s="298"/>
      <c r="B41" s="297" t="s">
        <v>995</v>
      </c>
      <c r="C41" s="306"/>
      <c r="D41" s="306"/>
      <c r="E41" s="306"/>
      <c r="F41" s="306"/>
      <c r="G41" s="306"/>
      <c r="H41" s="306"/>
      <c r="I41" s="210"/>
      <c r="J41" s="210"/>
      <c r="K41" s="210"/>
    </row>
    <row r="42" spans="1:11" s="129" customFormat="1" ht="90" customHeight="1">
      <c r="A42" s="298"/>
      <c r="B42" s="720" t="s">
        <v>326</v>
      </c>
      <c r="C42" s="720"/>
      <c r="D42" s="720"/>
      <c r="E42" s="720"/>
      <c r="F42" s="720"/>
      <c r="G42" s="720"/>
      <c r="H42" s="720"/>
      <c r="I42" s="720"/>
      <c r="J42" s="720"/>
      <c r="K42" s="720"/>
    </row>
    <row r="43" spans="1:11" s="129" customFormat="1" ht="24.75" customHeight="1">
      <c r="A43" s="296" t="s">
        <v>749</v>
      </c>
      <c r="B43" s="297" t="s">
        <v>327</v>
      </c>
      <c r="C43" s="297"/>
      <c r="D43" s="297"/>
      <c r="E43" s="297"/>
      <c r="F43" s="297"/>
      <c r="G43" s="297"/>
      <c r="H43" s="297"/>
      <c r="I43" s="219"/>
      <c r="J43" s="219"/>
      <c r="K43" s="219"/>
    </row>
    <row r="44" spans="1:11" s="311" customFormat="1" ht="24.75" customHeight="1">
      <c r="A44" s="310" t="s">
        <v>328</v>
      </c>
      <c r="B44" s="721" t="s">
        <v>329</v>
      </c>
      <c r="C44" s="721"/>
      <c r="D44" s="721"/>
      <c r="E44" s="721"/>
      <c r="F44" s="721"/>
      <c r="G44" s="721"/>
      <c r="H44" s="721"/>
      <c r="I44" s="721"/>
      <c r="J44" s="721"/>
      <c r="K44" s="721"/>
    </row>
    <row r="45" spans="1:11" s="129" customFormat="1" ht="79.5" customHeight="1">
      <c r="A45" s="312"/>
      <c r="B45" s="722" t="s">
        <v>330</v>
      </c>
      <c r="C45" s="722"/>
      <c r="D45" s="722"/>
      <c r="E45" s="722"/>
      <c r="F45" s="722"/>
      <c r="G45" s="722"/>
      <c r="H45" s="722"/>
      <c r="I45" s="722"/>
      <c r="J45" s="722"/>
      <c r="K45" s="722"/>
    </row>
    <row r="46" spans="1:11" s="129" customFormat="1" ht="34.5" customHeight="1">
      <c r="A46" s="312"/>
      <c r="B46" s="713" t="s">
        <v>331</v>
      </c>
      <c r="C46" s="713"/>
      <c r="D46" s="713"/>
      <c r="E46" s="713"/>
      <c r="F46" s="713"/>
      <c r="G46" s="713"/>
      <c r="H46" s="713"/>
      <c r="I46" s="713"/>
      <c r="J46" s="713"/>
      <c r="K46" s="713"/>
    </row>
    <row r="47" spans="1:11" s="315" customFormat="1" ht="19.5" customHeight="1">
      <c r="A47" s="313"/>
      <c r="B47" s="714" t="s">
        <v>332</v>
      </c>
      <c r="C47" s="714"/>
      <c r="D47" s="714"/>
      <c r="E47" s="714"/>
      <c r="F47" s="714"/>
      <c r="G47" s="714"/>
      <c r="H47" s="714"/>
      <c r="I47" s="714"/>
      <c r="J47" s="714"/>
      <c r="K47" s="714"/>
    </row>
    <row r="48" spans="1:11" s="315" customFormat="1" ht="19.5" customHeight="1">
      <c r="A48" s="313"/>
      <c r="B48" s="717" t="s">
        <v>333</v>
      </c>
      <c r="C48" s="717"/>
      <c r="D48" s="717"/>
      <c r="E48" s="717"/>
      <c r="F48" s="717"/>
      <c r="G48" s="717"/>
      <c r="H48" s="717"/>
      <c r="I48" s="717"/>
      <c r="J48" s="717"/>
      <c r="K48" s="717"/>
    </row>
    <row r="49" spans="1:11" s="315" customFormat="1" ht="64.5" customHeight="1">
      <c r="A49" s="313"/>
      <c r="B49" s="714" t="s">
        <v>334</v>
      </c>
      <c r="C49" s="714"/>
      <c r="D49" s="714"/>
      <c r="E49" s="714"/>
      <c r="F49" s="714"/>
      <c r="G49" s="714"/>
      <c r="H49" s="714"/>
      <c r="I49" s="714"/>
      <c r="J49" s="714"/>
      <c r="K49" s="714"/>
    </row>
    <row r="50" spans="1:11" s="315" customFormat="1" ht="36" customHeight="1">
      <c r="A50" s="313"/>
      <c r="B50" s="714" t="s">
        <v>335</v>
      </c>
      <c r="C50" s="714"/>
      <c r="D50" s="714"/>
      <c r="E50" s="714"/>
      <c r="F50" s="714"/>
      <c r="G50" s="714"/>
      <c r="H50" s="714"/>
      <c r="I50" s="714"/>
      <c r="J50" s="714"/>
      <c r="K50" s="714"/>
    </row>
    <row r="51" spans="1:11" s="315" customFormat="1" ht="36" customHeight="1">
      <c r="A51" s="313"/>
      <c r="B51" s="714" t="s">
        <v>336</v>
      </c>
      <c r="C51" s="714"/>
      <c r="D51" s="714"/>
      <c r="E51" s="714"/>
      <c r="F51" s="714"/>
      <c r="G51" s="714"/>
      <c r="H51" s="714"/>
      <c r="I51" s="714"/>
      <c r="J51" s="714"/>
      <c r="K51" s="714"/>
    </row>
    <row r="52" spans="1:11" s="315" customFormat="1" ht="24.75" customHeight="1" hidden="1">
      <c r="A52" s="313"/>
      <c r="B52" s="717" t="s">
        <v>337</v>
      </c>
      <c r="C52" s="717"/>
      <c r="D52" s="717"/>
      <c r="E52" s="717"/>
      <c r="F52" s="717"/>
      <c r="G52" s="717"/>
      <c r="H52" s="717"/>
      <c r="I52" s="717"/>
      <c r="J52" s="717"/>
      <c r="K52" s="717"/>
    </row>
    <row r="53" spans="1:11" s="315" customFormat="1" ht="76.5" customHeight="1" hidden="1">
      <c r="A53" s="313"/>
      <c r="B53" s="714" t="s">
        <v>338</v>
      </c>
      <c r="C53" s="714"/>
      <c r="D53" s="714"/>
      <c r="E53" s="714"/>
      <c r="F53" s="714"/>
      <c r="G53" s="714"/>
      <c r="H53" s="714"/>
      <c r="I53" s="714"/>
      <c r="J53" s="714"/>
      <c r="K53" s="714"/>
    </row>
    <row r="54" spans="1:11" s="315" customFormat="1" ht="24.75" customHeight="1" hidden="1">
      <c r="A54" s="313"/>
      <c r="B54" s="717" t="s">
        <v>339</v>
      </c>
      <c r="C54" s="717"/>
      <c r="D54" s="717"/>
      <c r="E54" s="717"/>
      <c r="F54" s="717"/>
      <c r="G54" s="717"/>
      <c r="H54" s="717"/>
      <c r="I54" s="717"/>
      <c r="J54" s="717"/>
      <c r="K54" s="717"/>
    </row>
    <row r="55" spans="1:11" s="315" customFormat="1" ht="50.25" customHeight="1" hidden="1">
      <c r="A55" s="313"/>
      <c r="B55" s="714" t="s">
        <v>340</v>
      </c>
      <c r="C55" s="714"/>
      <c r="D55" s="714"/>
      <c r="E55" s="714"/>
      <c r="F55" s="714"/>
      <c r="G55" s="714"/>
      <c r="H55" s="714"/>
      <c r="I55" s="714"/>
      <c r="J55" s="714"/>
      <c r="K55" s="714"/>
    </row>
    <row r="56" spans="1:11" s="315" customFormat="1" ht="44.25" customHeight="1" hidden="1">
      <c r="A56" s="313"/>
      <c r="B56" s="714" t="s">
        <v>341</v>
      </c>
      <c r="C56" s="714"/>
      <c r="D56" s="714"/>
      <c r="E56" s="714"/>
      <c r="F56" s="714"/>
      <c r="G56" s="714"/>
      <c r="H56" s="714"/>
      <c r="I56" s="714"/>
      <c r="J56" s="714"/>
      <c r="K56" s="714"/>
    </row>
    <row r="57" spans="1:11" s="315" customFormat="1" ht="24.75" customHeight="1" hidden="1">
      <c r="A57" s="313"/>
      <c r="B57" s="717" t="s">
        <v>342</v>
      </c>
      <c r="C57" s="717"/>
      <c r="D57" s="717"/>
      <c r="E57" s="717"/>
      <c r="F57" s="717"/>
      <c r="G57" s="717"/>
      <c r="H57" s="717"/>
      <c r="I57" s="717"/>
      <c r="J57" s="717"/>
      <c r="K57" s="717"/>
    </row>
    <row r="58" spans="1:11" s="315" customFormat="1" ht="50.25" customHeight="1" hidden="1">
      <c r="A58" s="313"/>
      <c r="B58" s="714" t="s">
        <v>343</v>
      </c>
      <c r="C58" s="714"/>
      <c r="D58" s="714"/>
      <c r="E58" s="714"/>
      <c r="F58" s="714"/>
      <c r="G58" s="714"/>
      <c r="H58" s="714"/>
      <c r="I58" s="714"/>
      <c r="J58" s="714"/>
      <c r="K58" s="714"/>
    </row>
    <row r="59" spans="1:11" s="315" customFormat="1" ht="18" customHeight="1">
      <c r="A59" s="313"/>
      <c r="B59" s="314"/>
      <c r="C59" s="314"/>
      <c r="D59" s="314"/>
      <c r="E59" s="314"/>
      <c r="F59" s="314"/>
      <c r="G59" s="314"/>
      <c r="H59" s="314"/>
      <c r="I59" s="314"/>
      <c r="J59" s="314"/>
      <c r="K59" s="314"/>
    </row>
    <row r="60" spans="1:11" s="316" customFormat="1" ht="24.75" customHeight="1">
      <c r="A60" s="296" t="s">
        <v>344</v>
      </c>
      <c r="B60" s="724" t="s">
        <v>345</v>
      </c>
      <c r="C60" s="724"/>
      <c r="D60" s="724"/>
      <c r="E60" s="724"/>
      <c r="F60" s="724"/>
      <c r="G60" s="724"/>
      <c r="H60" s="724"/>
      <c r="I60" s="724"/>
      <c r="J60" s="724"/>
      <c r="K60" s="724"/>
    </row>
    <row r="61" spans="1:11" s="129" customFormat="1" ht="49.5" customHeight="1">
      <c r="A61" s="298"/>
      <c r="B61" s="724" t="s">
        <v>346</v>
      </c>
      <c r="C61" s="724"/>
      <c r="D61" s="724"/>
      <c r="E61" s="724"/>
      <c r="F61" s="724"/>
      <c r="G61" s="724"/>
      <c r="H61" s="724"/>
      <c r="I61" s="724"/>
      <c r="J61" s="724"/>
      <c r="K61" s="724"/>
    </row>
    <row r="62" spans="1:11" s="129" customFormat="1" ht="21.75" customHeight="1" hidden="1">
      <c r="A62" s="298"/>
      <c r="B62" s="714" t="s">
        <v>332</v>
      </c>
      <c r="C62" s="714"/>
      <c r="D62" s="714"/>
      <c r="E62" s="714"/>
      <c r="F62" s="714"/>
      <c r="G62" s="714"/>
      <c r="H62" s="714"/>
      <c r="I62" s="714"/>
      <c r="J62" s="714"/>
      <c r="K62" s="714"/>
    </row>
    <row r="63" spans="1:11" s="129" customFormat="1" ht="24.75" customHeight="1" hidden="1">
      <c r="A63" s="298"/>
      <c r="B63" s="717" t="s">
        <v>347</v>
      </c>
      <c r="C63" s="717"/>
      <c r="D63" s="717"/>
      <c r="E63" s="717"/>
      <c r="F63" s="717"/>
      <c r="G63" s="717"/>
      <c r="H63" s="717"/>
      <c r="I63" s="717"/>
      <c r="J63" s="717"/>
      <c r="K63" s="717"/>
    </row>
    <row r="64" spans="1:11" s="129" customFormat="1" ht="72" customHeight="1" hidden="1">
      <c r="A64" s="298"/>
      <c r="B64" s="714" t="s">
        <v>348</v>
      </c>
      <c r="C64" s="714"/>
      <c r="D64" s="714"/>
      <c r="E64" s="714"/>
      <c r="F64" s="714"/>
      <c r="G64" s="714"/>
      <c r="H64" s="714"/>
      <c r="I64" s="714"/>
      <c r="J64" s="714"/>
      <c r="K64" s="714"/>
    </row>
    <row r="65" spans="1:11" s="129" customFormat="1" ht="49.5" customHeight="1" hidden="1">
      <c r="A65" s="298"/>
      <c r="B65" s="714" t="s">
        <v>349</v>
      </c>
      <c r="C65" s="714"/>
      <c r="D65" s="714"/>
      <c r="E65" s="714"/>
      <c r="F65" s="714"/>
      <c r="G65" s="714"/>
      <c r="H65" s="714"/>
      <c r="I65" s="714"/>
      <c r="J65" s="714"/>
      <c r="K65" s="714"/>
    </row>
    <row r="66" spans="1:11" s="129" customFormat="1" ht="24.75" customHeight="1" hidden="1">
      <c r="A66" s="298"/>
      <c r="B66" s="717" t="s">
        <v>350</v>
      </c>
      <c r="C66" s="717"/>
      <c r="D66" s="717"/>
      <c r="E66" s="717"/>
      <c r="F66" s="717"/>
      <c r="G66" s="717"/>
      <c r="H66" s="717"/>
      <c r="I66" s="717"/>
      <c r="J66" s="717"/>
      <c r="K66" s="717"/>
    </row>
    <row r="67" spans="1:11" s="129" customFormat="1" ht="34.5" customHeight="1" hidden="1">
      <c r="A67" s="298"/>
      <c r="B67" s="714" t="s">
        <v>351</v>
      </c>
      <c r="C67" s="714"/>
      <c r="D67" s="714"/>
      <c r="E67" s="714"/>
      <c r="F67" s="714"/>
      <c r="G67" s="714"/>
      <c r="H67" s="714"/>
      <c r="I67" s="714"/>
      <c r="J67" s="714"/>
      <c r="K67" s="714"/>
    </row>
    <row r="68" spans="1:11" s="129" customFormat="1" ht="24.75" customHeight="1" hidden="1">
      <c r="A68" s="298"/>
      <c r="B68" s="717" t="s">
        <v>352</v>
      </c>
      <c r="C68" s="717"/>
      <c r="D68" s="717"/>
      <c r="E68" s="717"/>
      <c r="F68" s="717"/>
      <c r="G68" s="717"/>
      <c r="H68" s="717"/>
      <c r="I68" s="717"/>
      <c r="J68" s="717"/>
      <c r="K68" s="717"/>
    </row>
    <row r="69" spans="1:11" s="129" customFormat="1" ht="49.5" customHeight="1" hidden="1">
      <c r="A69" s="298"/>
      <c r="B69" s="714" t="s">
        <v>353</v>
      </c>
      <c r="C69" s="714"/>
      <c r="D69" s="714"/>
      <c r="E69" s="714"/>
      <c r="F69" s="714"/>
      <c r="G69" s="714"/>
      <c r="H69" s="714"/>
      <c r="I69" s="714"/>
      <c r="J69" s="714"/>
      <c r="K69" s="714"/>
    </row>
    <row r="70" spans="1:11" s="129" customFormat="1" ht="21.75" customHeight="1" hidden="1">
      <c r="A70" s="298"/>
      <c r="B70" s="717" t="s">
        <v>354</v>
      </c>
      <c r="C70" s="717"/>
      <c r="D70" s="717"/>
      <c r="E70" s="717"/>
      <c r="F70" s="717"/>
      <c r="G70" s="717"/>
      <c r="H70" s="717"/>
      <c r="I70" s="717"/>
      <c r="J70" s="717"/>
      <c r="K70" s="717"/>
    </row>
    <row r="71" spans="1:11" s="129" customFormat="1" ht="20.25" customHeight="1" hidden="1">
      <c r="A71" s="298"/>
      <c r="B71" s="714" t="s">
        <v>355</v>
      </c>
      <c r="C71" s="714"/>
      <c r="D71" s="714"/>
      <c r="E71" s="714"/>
      <c r="F71" s="714"/>
      <c r="G71" s="714"/>
      <c r="H71" s="714"/>
      <c r="I71" s="714"/>
      <c r="J71" s="714"/>
      <c r="K71" s="714"/>
    </row>
    <row r="72" spans="1:11" s="129" customFormat="1" ht="24.75" customHeight="1" hidden="1">
      <c r="A72" s="298"/>
      <c r="B72" s="717" t="s">
        <v>356</v>
      </c>
      <c r="C72" s="717"/>
      <c r="D72" s="717"/>
      <c r="E72" s="717"/>
      <c r="F72" s="717"/>
      <c r="G72" s="717"/>
      <c r="H72" s="717"/>
      <c r="I72" s="717"/>
      <c r="J72" s="717"/>
      <c r="K72" s="717"/>
    </row>
    <row r="73" spans="1:11" s="129" customFormat="1" ht="50.25" customHeight="1" hidden="1">
      <c r="A73" s="298"/>
      <c r="B73" s="714" t="s">
        <v>357</v>
      </c>
      <c r="C73" s="714"/>
      <c r="D73" s="714"/>
      <c r="E73" s="714"/>
      <c r="F73" s="714"/>
      <c r="G73" s="714"/>
      <c r="H73" s="714"/>
      <c r="I73" s="714"/>
      <c r="J73" s="714"/>
      <c r="K73" s="714"/>
    </row>
    <row r="74" spans="1:11" s="318" customFormat="1" ht="24.75" customHeight="1" hidden="1">
      <c r="A74" s="317"/>
      <c r="B74" s="717" t="s">
        <v>358</v>
      </c>
      <c r="C74" s="717"/>
      <c r="D74" s="717"/>
      <c r="E74" s="717"/>
      <c r="F74" s="717"/>
      <c r="G74" s="717"/>
      <c r="H74" s="717"/>
      <c r="I74" s="717"/>
      <c r="J74" s="717"/>
      <c r="K74" s="717"/>
    </row>
    <row r="75" spans="1:11" s="129" customFormat="1" ht="50.25" customHeight="1" hidden="1">
      <c r="A75" s="298"/>
      <c r="B75" s="714" t="s">
        <v>359</v>
      </c>
      <c r="C75" s="714"/>
      <c r="D75" s="714"/>
      <c r="E75" s="714"/>
      <c r="F75" s="714"/>
      <c r="G75" s="714"/>
      <c r="H75" s="714"/>
      <c r="I75" s="714"/>
      <c r="J75" s="714"/>
      <c r="K75" s="714"/>
    </row>
    <row r="76" spans="1:11" s="129" customFormat="1" ht="50.25" customHeight="1" hidden="1">
      <c r="A76" s="298"/>
      <c r="B76" s="714" t="s">
        <v>360</v>
      </c>
      <c r="C76" s="714"/>
      <c r="D76" s="714"/>
      <c r="E76" s="714"/>
      <c r="F76" s="714"/>
      <c r="G76" s="714"/>
      <c r="H76" s="714"/>
      <c r="I76" s="714"/>
      <c r="J76" s="714"/>
      <c r="K76" s="714"/>
    </row>
    <row r="77" spans="1:11" s="129" customFormat="1" ht="24.75" customHeight="1" hidden="1">
      <c r="A77" s="298"/>
      <c r="B77" s="717" t="s">
        <v>361</v>
      </c>
      <c r="C77" s="717"/>
      <c r="D77" s="717"/>
      <c r="E77" s="717"/>
      <c r="F77" s="717"/>
      <c r="G77" s="717"/>
      <c r="H77" s="717"/>
      <c r="I77" s="717"/>
      <c r="J77" s="717"/>
      <c r="K77" s="717"/>
    </row>
    <row r="78" spans="1:11" s="129" customFormat="1" ht="49.5" customHeight="1" hidden="1">
      <c r="A78" s="298"/>
      <c r="B78" s="714" t="s">
        <v>362</v>
      </c>
      <c r="C78" s="714"/>
      <c r="D78" s="714"/>
      <c r="E78" s="714"/>
      <c r="F78" s="714"/>
      <c r="G78" s="714"/>
      <c r="H78" s="714"/>
      <c r="I78" s="714"/>
      <c r="J78" s="714"/>
      <c r="K78" s="714"/>
    </row>
    <row r="79" spans="1:11" s="316" customFormat="1" ht="24.75" customHeight="1">
      <c r="A79" s="296" t="s">
        <v>363</v>
      </c>
      <c r="B79" s="724" t="s">
        <v>364</v>
      </c>
      <c r="C79" s="724"/>
      <c r="D79" s="724"/>
      <c r="E79" s="724"/>
      <c r="F79" s="724"/>
      <c r="G79" s="724"/>
      <c r="H79" s="724"/>
      <c r="I79" s="724"/>
      <c r="J79" s="724"/>
      <c r="K79" s="724"/>
    </row>
    <row r="80" spans="1:11" s="129" customFormat="1" ht="78.75" customHeight="1">
      <c r="A80" s="298"/>
      <c r="B80" s="724" t="s">
        <v>365</v>
      </c>
      <c r="C80" s="724"/>
      <c r="D80" s="724"/>
      <c r="E80" s="724"/>
      <c r="F80" s="724"/>
      <c r="G80" s="724"/>
      <c r="H80" s="724"/>
      <c r="I80" s="724"/>
      <c r="J80" s="724"/>
      <c r="K80" s="724"/>
    </row>
    <row r="81" spans="1:11" s="129" customFormat="1" ht="24.75" customHeight="1">
      <c r="A81" s="296" t="s">
        <v>366</v>
      </c>
      <c r="B81" s="724" t="s">
        <v>367</v>
      </c>
      <c r="C81" s="724"/>
      <c r="D81" s="724"/>
      <c r="E81" s="724"/>
      <c r="F81" s="724"/>
      <c r="G81" s="724"/>
      <c r="H81" s="724"/>
      <c r="I81" s="724"/>
      <c r="J81" s="724"/>
      <c r="K81" s="724"/>
    </row>
    <row r="82" spans="1:11" s="129" customFormat="1" ht="49.5" customHeight="1">
      <c r="A82" s="298"/>
      <c r="B82" s="713" t="s">
        <v>368</v>
      </c>
      <c r="C82" s="713"/>
      <c r="D82" s="713"/>
      <c r="E82" s="713"/>
      <c r="F82" s="713"/>
      <c r="G82" s="713"/>
      <c r="H82" s="713"/>
      <c r="I82" s="713"/>
      <c r="J82" s="713"/>
      <c r="K82" s="713"/>
    </row>
    <row r="83" spans="1:11" s="2" customFormat="1" ht="23.25" customHeight="1">
      <c r="A83" s="319"/>
      <c r="B83" s="320" t="s">
        <v>369</v>
      </c>
      <c r="C83" s="320"/>
      <c r="D83" s="321"/>
      <c r="E83" s="321"/>
      <c r="F83" s="321"/>
      <c r="G83" s="321"/>
      <c r="H83" s="321"/>
      <c r="I83" s="322"/>
      <c r="J83" s="322"/>
      <c r="K83" s="322"/>
    </row>
    <row r="84" spans="1:11" s="129" customFormat="1" ht="15.75" customHeight="1">
      <c r="A84" s="317"/>
      <c r="B84" s="323" t="s">
        <v>370</v>
      </c>
      <c r="C84" s="323"/>
      <c r="D84" s="323"/>
      <c r="E84" s="323"/>
      <c r="F84" s="323"/>
      <c r="G84" s="323"/>
      <c r="H84" s="323"/>
      <c r="I84" s="324" t="s">
        <v>375</v>
      </c>
      <c r="J84" s="224"/>
      <c r="K84" s="224"/>
    </row>
    <row r="85" spans="1:11" s="129" customFormat="1" ht="15.75" customHeight="1">
      <c r="A85" s="317"/>
      <c r="B85" s="323" t="s">
        <v>372</v>
      </c>
      <c r="C85" s="323"/>
      <c r="D85" s="323"/>
      <c r="E85" s="323"/>
      <c r="F85" s="323"/>
      <c r="G85" s="323"/>
      <c r="H85" s="323"/>
      <c r="I85" s="324" t="s">
        <v>375</v>
      </c>
      <c r="J85" s="224"/>
      <c r="K85" s="224"/>
    </row>
    <row r="86" spans="1:11" s="129" customFormat="1" ht="15.75" customHeight="1">
      <c r="A86" s="317"/>
      <c r="B86" s="323" t="s">
        <v>373</v>
      </c>
      <c r="C86" s="323"/>
      <c r="D86" s="323"/>
      <c r="E86" s="323"/>
      <c r="F86" s="323"/>
      <c r="G86" s="323"/>
      <c r="H86" s="323"/>
      <c r="I86" s="324" t="s">
        <v>108</v>
      </c>
      <c r="J86" s="224"/>
      <c r="K86" s="224"/>
    </row>
    <row r="87" spans="1:11" s="129" customFormat="1" ht="15.75" customHeight="1">
      <c r="A87" s="317"/>
      <c r="B87" s="323" t="s">
        <v>374</v>
      </c>
      <c r="C87" s="323"/>
      <c r="D87" s="323"/>
      <c r="E87" s="323"/>
      <c r="F87" s="323"/>
      <c r="G87" s="323"/>
      <c r="H87" s="323"/>
      <c r="I87" s="324" t="s">
        <v>108</v>
      </c>
      <c r="J87" s="224"/>
      <c r="K87" s="224"/>
    </row>
    <row r="88" spans="1:11" s="129" customFormat="1" ht="15.75" customHeight="1">
      <c r="A88" s="317"/>
      <c r="B88" s="323" t="s">
        <v>376</v>
      </c>
      <c r="C88" s="323"/>
      <c r="D88" s="323"/>
      <c r="E88" s="323"/>
      <c r="F88" s="323"/>
      <c r="G88" s="323"/>
      <c r="H88" s="323"/>
      <c r="I88" s="324" t="s">
        <v>377</v>
      </c>
      <c r="J88" s="224"/>
      <c r="K88" s="224"/>
    </row>
    <row r="89" spans="1:11" s="129" customFormat="1" ht="15.75" customHeight="1">
      <c r="A89" s="317"/>
      <c r="B89" s="325" t="s">
        <v>378</v>
      </c>
      <c r="C89" s="325"/>
      <c r="D89" s="325"/>
      <c r="E89" s="325"/>
      <c r="F89" s="325"/>
      <c r="G89" s="325"/>
      <c r="H89" s="325"/>
      <c r="I89" s="325"/>
      <c r="J89" s="325"/>
      <c r="K89" s="325"/>
    </row>
    <row r="90" spans="1:11" s="129" customFormat="1" ht="15.75" customHeight="1">
      <c r="A90" s="317"/>
      <c r="B90" s="325" t="s">
        <v>379</v>
      </c>
      <c r="C90" s="325"/>
      <c r="D90" s="325"/>
      <c r="E90" s="325"/>
      <c r="F90" s="325"/>
      <c r="G90" s="325"/>
      <c r="H90" s="325"/>
      <c r="I90" s="325"/>
      <c r="J90" s="325"/>
      <c r="K90" s="325"/>
    </row>
    <row r="91" spans="1:11" s="129" customFormat="1" ht="24.75" customHeight="1">
      <c r="A91" s="296" t="s">
        <v>752</v>
      </c>
      <c r="B91" s="297" t="s">
        <v>380</v>
      </c>
      <c r="C91" s="297"/>
      <c r="D91" s="297"/>
      <c r="E91" s="297"/>
      <c r="F91" s="297"/>
      <c r="G91" s="297"/>
      <c r="H91" s="297"/>
      <c r="I91" s="219"/>
      <c r="J91" s="219"/>
      <c r="K91" s="219"/>
    </row>
    <row r="92" spans="1:11" s="129" customFormat="1" ht="36" customHeight="1">
      <c r="A92" s="317"/>
      <c r="B92" s="716" t="s">
        <v>381</v>
      </c>
      <c r="C92" s="716"/>
      <c r="D92" s="716"/>
      <c r="E92" s="716"/>
      <c r="F92" s="716"/>
      <c r="G92" s="716"/>
      <c r="H92" s="716"/>
      <c r="I92" s="716"/>
      <c r="J92" s="716"/>
      <c r="K92" s="716"/>
    </row>
    <row r="93" spans="1:11" s="129" customFormat="1" ht="35.25" customHeight="1">
      <c r="A93" s="317"/>
      <c r="B93" s="716" t="s">
        <v>382</v>
      </c>
      <c r="C93" s="716"/>
      <c r="D93" s="716"/>
      <c r="E93" s="716"/>
      <c r="F93" s="716"/>
      <c r="G93" s="716"/>
      <c r="H93" s="716"/>
      <c r="I93" s="716"/>
      <c r="J93" s="716"/>
      <c r="K93" s="716"/>
    </row>
    <row r="94" spans="1:11" s="129" customFormat="1" ht="24.75" customHeight="1">
      <c r="A94" s="296" t="s">
        <v>754</v>
      </c>
      <c r="B94" s="297" t="s">
        <v>383</v>
      </c>
      <c r="C94" s="297"/>
      <c r="D94" s="297"/>
      <c r="E94" s="297"/>
      <c r="F94" s="297"/>
      <c r="G94" s="297"/>
      <c r="H94" s="297"/>
      <c r="I94" s="219"/>
      <c r="J94" s="219"/>
      <c r="K94" s="219"/>
    </row>
    <row r="95" spans="1:11" s="327" customFormat="1" ht="24.75" customHeight="1" hidden="1">
      <c r="A95" s="326"/>
      <c r="B95" s="721" t="s">
        <v>384</v>
      </c>
      <c r="C95" s="721"/>
      <c r="D95" s="721"/>
      <c r="E95" s="721"/>
      <c r="F95" s="721"/>
      <c r="G95" s="721"/>
      <c r="H95" s="721"/>
      <c r="I95" s="721"/>
      <c r="J95" s="721"/>
      <c r="K95" s="721"/>
    </row>
    <row r="96" spans="1:11" s="327" customFormat="1" ht="50.25" customHeight="1" hidden="1">
      <c r="A96" s="328"/>
      <c r="B96" s="721" t="s">
        <v>385</v>
      </c>
      <c r="C96" s="721"/>
      <c r="D96" s="721"/>
      <c r="E96" s="721"/>
      <c r="F96" s="721"/>
      <c r="G96" s="721"/>
      <c r="H96" s="721"/>
      <c r="I96" s="721"/>
      <c r="J96" s="721"/>
      <c r="K96" s="721"/>
    </row>
    <row r="97" spans="1:11" s="327" customFormat="1" ht="36" customHeight="1" hidden="1">
      <c r="A97" s="328"/>
      <c r="B97" s="714" t="s">
        <v>386</v>
      </c>
      <c r="C97" s="714"/>
      <c r="D97" s="714"/>
      <c r="E97" s="714"/>
      <c r="F97" s="714"/>
      <c r="G97" s="714"/>
      <c r="H97" s="714"/>
      <c r="I97" s="714"/>
      <c r="J97" s="714"/>
      <c r="K97" s="714"/>
    </row>
    <row r="98" spans="1:11" s="327" customFormat="1" ht="36" customHeight="1" hidden="1">
      <c r="A98" s="328"/>
      <c r="B98" s="714" t="s">
        <v>387</v>
      </c>
      <c r="C98" s="714"/>
      <c r="D98" s="714"/>
      <c r="E98" s="714"/>
      <c r="F98" s="714"/>
      <c r="G98" s="714"/>
      <c r="H98" s="714"/>
      <c r="I98" s="714"/>
      <c r="J98" s="714"/>
      <c r="K98" s="714"/>
    </row>
    <row r="99" spans="1:11" s="327" customFormat="1" ht="66" customHeight="1" hidden="1">
      <c r="A99" s="328"/>
      <c r="B99" s="726" t="s">
        <v>388</v>
      </c>
      <c r="C99" s="726"/>
      <c r="D99" s="726"/>
      <c r="E99" s="726"/>
      <c r="F99" s="726"/>
      <c r="G99" s="726"/>
      <c r="H99" s="726"/>
      <c r="I99" s="726"/>
      <c r="J99" s="726"/>
      <c r="K99" s="726"/>
    </row>
    <row r="100" spans="1:11" s="327" customFormat="1" ht="36" customHeight="1" hidden="1">
      <c r="A100" s="328"/>
      <c r="B100" s="725" t="s">
        <v>389</v>
      </c>
      <c r="C100" s="725"/>
      <c r="D100" s="725"/>
      <c r="E100" s="725"/>
      <c r="F100" s="725"/>
      <c r="G100" s="725"/>
      <c r="H100" s="725"/>
      <c r="I100" s="725"/>
      <c r="J100" s="725"/>
      <c r="K100" s="725"/>
    </row>
    <row r="101" spans="1:11" s="129" customFormat="1" ht="36" customHeight="1" hidden="1">
      <c r="A101" s="296"/>
      <c r="B101" s="719" t="s">
        <v>390</v>
      </c>
      <c r="C101" s="719"/>
      <c r="D101" s="719"/>
      <c r="E101" s="719"/>
      <c r="F101" s="719"/>
      <c r="G101" s="719"/>
      <c r="H101" s="719"/>
      <c r="I101" s="719"/>
      <c r="J101" s="719"/>
      <c r="K101" s="719"/>
    </row>
    <row r="102" spans="1:11" s="2" customFormat="1" ht="24.75" customHeight="1" hidden="1">
      <c r="A102" s="319"/>
      <c r="B102" s="320" t="s">
        <v>391</v>
      </c>
      <c r="C102" s="320"/>
      <c r="D102" s="320"/>
      <c r="E102" s="320"/>
      <c r="F102" s="321"/>
      <c r="G102" s="321"/>
      <c r="H102" s="321"/>
      <c r="I102" s="322"/>
      <c r="J102" s="322"/>
      <c r="K102" s="322"/>
    </row>
    <row r="103" spans="1:11" s="129" customFormat="1" ht="15.75" customHeight="1" hidden="1">
      <c r="A103" s="317"/>
      <c r="B103" s="329" t="s">
        <v>370</v>
      </c>
      <c r="C103" s="329"/>
      <c r="D103" s="329"/>
      <c r="E103" s="329"/>
      <c r="F103" s="329"/>
      <c r="G103" s="329"/>
      <c r="H103" s="329"/>
      <c r="I103" s="330" t="s">
        <v>371</v>
      </c>
      <c r="J103" s="224"/>
      <c r="K103" s="224"/>
    </row>
    <row r="104" spans="1:11" s="129" customFormat="1" ht="15.75" customHeight="1" hidden="1">
      <c r="A104" s="317"/>
      <c r="B104" s="329" t="s">
        <v>378</v>
      </c>
      <c r="C104" s="329"/>
      <c r="D104" s="329"/>
      <c r="E104" s="329"/>
      <c r="F104" s="329"/>
      <c r="G104" s="329"/>
      <c r="H104" s="329"/>
      <c r="I104" s="330"/>
      <c r="J104" s="224"/>
      <c r="K104" s="224"/>
    </row>
    <row r="105" spans="1:11" s="129" customFormat="1" ht="15.75" customHeight="1" hidden="1">
      <c r="A105" s="317"/>
      <c r="B105" s="329" t="s">
        <v>379</v>
      </c>
      <c r="C105" s="329"/>
      <c r="D105" s="329"/>
      <c r="E105" s="329"/>
      <c r="F105" s="329"/>
      <c r="G105" s="329"/>
      <c r="H105" s="329"/>
      <c r="I105" s="330"/>
      <c r="J105" s="224"/>
      <c r="K105" s="224"/>
    </row>
    <row r="106" spans="1:11" s="129" customFormat="1" ht="24.75" customHeight="1">
      <c r="A106" s="296" t="s">
        <v>218</v>
      </c>
      <c r="B106" s="297" t="s">
        <v>392</v>
      </c>
      <c r="C106" s="297"/>
      <c r="D106" s="297"/>
      <c r="E106" s="297"/>
      <c r="F106" s="297"/>
      <c r="G106" s="297"/>
      <c r="H106" s="297"/>
      <c r="I106" s="219"/>
      <c r="J106" s="219"/>
      <c r="K106" s="219"/>
    </row>
    <row r="107" spans="1:11" s="311" customFormat="1" ht="81.75" customHeight="1" hidden="1">
      <c r="A107" s="331"/>
      <c r="B107" s="718" t="s">
        <v>393</v>
      </c>
      <c r="C107" s="718"/>
      <c r="D107" s="718"/>
      <c r="E107" s="718"/>
      <c r="F107" s="718"/>
      <c r="G107" s="718"/>
      <c r="H107" s="718"/>
      <c r="I107" s="718"/>
      <c r="J107" s="718"/>
      <c r="K107" s="718"/>
    </row>
    <row r="108" spans="1:11" s="311" customFormat="1" ht="62.25" customHeight="1" hidden="1">
      <c r="A108" s="331"/>
      <c r="B108" s="712" t="s">
        <v>394</v>
      </c>
      <c r="C108" s="712"/>
      <c r="D108" s="712"/>
      <c r="E108" s="712"/>
      <c r="F108" s="712"/>
      <c r="G108" s="712"/>
      <c r="H108" s="712"/>
      <c r="I108" s="712"/>
      <c r="J108" s="712"/>
      <c r="K108" s="712"/>
    </row>
    <row r="109" spans="1:11" s="129" customFormat="1" ht="74.25" customHeight="1" hidden="1">
      <c r="A109" s="296"/>
      <c r="B109" s="718" t="s">
        <v>395</v>
      </c>
      <c r="C109" s="718"/>
      <c r="D109" s="718"/>
      <c r="E109" s="718"/>
      <c r="F109" s="718"/>
      <c r="G109" s="718"/>
      <c r="H109" s="718"/>
      <c r="I109" s="718"/>
      <c r="J109" s="718"/>
      <c r="K109" s="718"/>
    </row>
    <row r="110" spans="1:11" s="129" customFormat="1" ht="74.25" customHeight="1" hidden="1">
      <c r="A110" s="296"/>
      <c r="B110" s="718" t="s">
        <v>396</v>
      </c>
      <c r="C110" s="718"/>
      <c r="D110" s="718"/>
      <c r="E110" s="718"/>
      <c r="F110" s="718"/>
      <c r="G110" s="718"/>
      <c r="H110" s="718"/>
      <c r="I110" s="718"/>
      <c r="J110" s="718"/>
      <c r="K110" s="718"/>
    </row>
    <row r="111" spans="1:11" s="129" customFormat="1" ht="87" customHeight="1" hidden="1">
      <c r="A111" s="319"/>
      <c r="B111" s="711" t="s">
        <v>397</v>
      </c>
      <c r="C111" s="711"/>
      <c r="D111" s="711"/>
      <c r="E111" s="711"/>
      <c r="F111" s="711"/>
      <c r="G111" s="711"/>
      <c r="H111" s="711"/>
      <c r="I111" s="711"/>
      <c r="J111" s="711"/>
      <c r="K111" s="711"/>
    </row>
    <row r="112" spans="1:11" s="129" customFormat="1" ht="24.75" customHeight="1" hidden="1">
      <c r="A112" s="319"/>
      <c r="B112" s="333" t="s">
        <v>398</v>
      </c>
      <c r="C112" s="334"/>
      <c r="D112" s="334"/>
      <c r="E112" s="334"/>
      <c r="F112" s="334"/>
      <c r="G112" s="334"/>
      <c r="H112" s="334"/>
      <c r="I112" s="334"/>
      <c r="J112" s="334"/>
      <c r="K112" s="334"/>
    </row>
    <row r="113" spans="1:11" s="129" customFormat="1" ht="34.5" customHeight="1" hidden="1">
      <c r="A113" s="319"/>
      <c r="B113" s="712" t="s">
        <v>399</v>
      </c>
      <c r="C113" s="712"/>
      <c r="D113" s="712"/>
      <c r="E113" s="712"/>
      <c r="F113" s="712"/>
      <c r="G113" s="712"/>
      <c r="H113" s="712"/>
      <c r="I113" s="712"/>
      <c r="J113" s="712"/>
      <c r="K113" s="712"/>
    </row>
    <row r="114" spans="1:11" s="129" customFormat="1" ht="57.75" customHeight="1" hidden="1">
      <c r="A114" s="319"/>
      <c r="B114" s="712" t="s">
        <v>400</v>
      </c>
      <c r="C114" s="712"/>
      <c r="D114" s="712"/>
      <c r="E114" s="712"/>
      <c r="F114" s="712"/>
      <c r="G114" s="712"/>
      <c r="H114" s="712"/>
      <c r="I114" s="712"/>
      <c r="J114" s="712"/>
      <c r="K114" s="712"/>
    </row>
    <row r="115" spans="1:11" s="129" customFormat="1" ht="39" customHeight="1" hidden="1">
      <c r="A115" s="319"/>
      <c r="B115" s="712" t="s">
        <v>401</v>
      </c>
      <c r="C115" s="712"/>
      <c r="D115" s="712"/>
      <c r="E115" s="712"/>
      <c r="F115" s="712"/>
      <c r="G115" s="712"/>
      <c r="H115" s="712"/>
      <c r="I115" s="712"/>
      <c r="J115" s="712"/>
      <c r="K115" s="712"/>
    </row>
    <row r="116" spans="1:11" s="129" customFormat="1" ht="24.75" customHeight="1">
      <c r="A116" s="296" t="s">
        <v>220</v>
      </c>
      <c r="B116" s="297" t="s">
        <v>111</v>
      </c>
      <c r="C116" s="297"/>
      <c r="D116" s="297"/>
      <c r="E116" s="297"/>
      <c r="F116" s="297"/>
      <c r="G116" s="297"/>
      <c r="H116" s="297"/>
      <c r="I116" s="219"/>
      <c r="J116" s="219"/>
      <c r="K116" s="219"/>
    </row>
    <row r="117" spans="1:11" s="129" customFormat="1" ht="69.75" customHeight="1" hidden="1">
      <c r="A117" s="298"/>
      <c r="B117" s="711" t="s">
        <v>112</v>
      </c>
      <c r="C117" s="711"/>
      <c r="D117" s="711"/>
      <c r="E117" s="711"/>
      <c r="F117" s="711"/>
      <c r="G117" s="711"/>
      <c r="H117" s="711"/>
      <c r="I117" s="711"/>
      <c r="J117" s="711"/>
      <c r="K117" s="711"/>
    </row>
    <row r="118" spans="1:11" s="129" customFormat="1" ht="105" customHeight="1" hidden="1">
      <c r="A118" s="298"/>
      <c r="B118" s="711" t="s">
        <v>413</v>
      </c>
      <c r="C118" s="711"/>
      <c r="D118" s="711"/>
      <c r="E118" s="711"/>
      <c r="F118" s="711"/>
      <c r="G118" s="711"/>
      <c r="H118" s="711"/>
      <c r="I118" s="711"/>
      <c r="J118" s="711"/>
      <c r="K118" s="711"/>
    </row>
    <row r="119" spans="1:11" s="129" customFormat="1" ht="24.75" customHeight="1">
      <c r="A119" s="296" t="s">
        <v>221</v>
      </c>
      <c r="B119" s="305" t="s">
        <v>414</v>
      </c>
      <c r="C119" s="305"/>
      <c r="D119" s="305"/>
      <c r="E119" s="305"/>
      <c r="F119" s="305"/>
      <c r="G119" s="305"/>
      <c r="H119" s="305"/>
      <c r="I119" s="219"/>
      <c r="J119" s="219"/>
      <c r="K119" s="219"/>
    </row>
    <row r="120" spans="1:11" s="129" customFormat="1" ht="49.5" customHeight="1">
      <c r="A120" s="298"/>
      <c r="B120" s="727" t="s">
        <v>415</v>
      </c>
      <c r="C120" s="727"/>
      <c r="D120" s="727"/>
      <c r="E120" s="727"/>
      <c r="F120" s="727"/>
      <c r="G120" s="727"/>
      <c r="H120" s="727"/>
      <c r="I120" s="727"/>
      <c r="J120" s="727"/>
      <c r="K120" s="727"/>
    </row>
    <row r="121" spans="1:11" s="129" customFormat="1" ht="64.5" customHeight="1">
      <c r="A121" s="319"/>
      <c r="B121" s="719" t="s">
        <v>1004</v>
      </c>
      <c r="C121" s="719"/>
      <c r="D121" s="719"/>
      <c r="E121" s="719"/>
      <c r="F121" s="719"/>
      <c r="G121" s="719"/>
      <c r="H121" s="719"/>
      <c r="I121" s="719"/>
      <c r="J121" s="719"/>
      <c r="K121" s="719"/>
    </row>
    <row r="122" spans="1:11" s="129" customFormat="1" ht="49.5" customHeight="1">
      <c r="A122" s="319"/>
      <c r="B122" s="719" t="s">
        <v>416</v>
      </c>
      <c r="C122" s="719"/>
      <c r="D122" s="719"/>
      <c r="E122" s="719"/>
      <c r="F122" s="719"/>
      <c r="G122" s="719"/>
      <c r="H122" s="719"/>
      <c r="I122" s="719"/>
      <c r="J122" s="719"/>
      <c r="K122" s="719"/>
    </row>
    <row r="123" spans="1:11" s="129" customFormat="1" ht="31.5" customHeight="1">
      <c r="A123" s="319"/>
      <c r="B123" s="642"/>
      <c r="C123" s="642"/>
      <c r="D123" s="642"/>
      <c r="E123" s="642"/>
      <c r="F123" s="642"/>
      <c r="G123" s="642"/>
      <c r="H123" s="642"/>
      <c r="I123" s="642"/>
      <c r="J123" s="642"/>
      <c r="K123" s="642"/>
    </row>
    <row r="124" spans="1:11" s="129" customFormat="1" ht="24.75" customHeight="1">
      <c r="A124" s="296" t="s">
        <v>223</v>
      </c>
      <c r="B124" s="297" t="s">
        <v>417</v>
      </c>
      <c r="C124" s="297"/>
      <c r="D124" s="297"/>
      <c r="E124" s="297"/>
      <c r="F124" s="297"/>
      <c r="G124" s="297"/>
      <c r="H124" s="297"/>
      <c r="I124" s="219"/>
      <c r="J124" s="219"/>
      <c r="K124" s="219"/>
    </row>
    <row r="125" spans="1:11" s="129" customFormat="1" ht="34.5" customHeight="1">
      <c r="A125" s="298"/>
      <c r="B125" s="719" t="s">
        <v>418</v>
      </c>
      <c r="C125" s="719"/>
      <c r="D125" s="719"/>
      <c r="E125" s="719"/>
      <c r="F125" s="719"/>
      <c r="G125" s="719"/>
      <c r="H125" s="719"/>
      <c r="I125" s="719"/>
      <c r="J125" s="719"/>
      <c r="K125" s="719"/>
    </row>
    <row r="126" spans="1:11" s="129" customFormat="1" ht="24.75" customHeight="1">
      <c r="A126" s="296" t="s">
        <v>226</v>
      </c>
      <c r="B126" s="297" t="s">
        <v>419</v>
      </c>
      <c r="C126" s="297"/>
      <c r="D126" s="297"/>
      <c r="E126" s="297"/>
      <c r="F126" s="297"/>
      <c r="G126" s="297"/>
      <c r="H126" s="297"/>
      <c r="I126" s="219"/>
      <c r="J126" s="219"/>
      <c r="K126" s="219"/>
    </row>
    <row r="127" spans="1:11" s="129" customFormat="1" ht="64.5" customHeight="1" hidden="1">
      <c r="A127" s="319"/>
      <c r="B127" s="719" t="s">
        <v>420</v>
      </c>
      <c r="C127" s="719"/>
      <c r="D127" s="719"/>
      <c r="E127" s="719"/>
      <c r="F127" s="719"/>
      <c r="G127" s="719"/>
      <c r="H127" s="719"/>
      <c r="I127" s="719"/>
      <c r="J127" s="719"/>
      <c r="K127" s="719"/>
    </row>
    <row r="128" spans="1:11" s="129" customFormat="1" ht="36" customHeight="1" hidden="1">
      <c r="A128" s="298"/>
      <c r="B128" s="711" t="s">
        <v>421</v>
      </c>
      <c r="C128" s="711"/>
      <c r="D128" s="711"/>
      <c r="E128" s="711"/>
      <c r="F128" s="711"/>
      <c r="G128" s="711"/>
      <c r="H128" s="711"/>
      <c r="I128" s="711"/>
      <c r="J128" s="711"/>
      <c r="K128" s="711"/>
    </row>
    <row r="129" spans="1:11" s="129" customFormat="1" ht="30" customHeight="1">
      <c r="A129" s="296" t="s">
        <v>227</v>
      </c>
      <c r="B129" s="297" t="s">
        <v>422</v>
      </c>
      <c r="C129" s="297"/>
      <c r="D129" s="297"/>
      <c r="E129" s="297"/>
      <c r="F129" s="297"/>
      <c r="G129" s="297"/>
      <c r="H129" s="297"/>
      <c r="I129" s="219"/>
      <c r="J129" s="219"/>
      <c r="K129" s="219"/>
    </row>
    <row r="130" spans="1:11" s="129" customFormat="1" ht="30" customHeight="1">
      <c r="A130" s="296"/>
      <c r="B130" s="297" t="s">
        <v>423</v>
      </c>
      <c r="C130" s="297"/>
      <c r="D130" s="297"/>
      <c r="E130" s="297"/>
      <c r="F130" s="297"/>
      <c r="G130" s="297"/>
      <c r="H130" s="297"/>
      <c r="I130" s="219"/>
      <c r="J130" s="219"/>
      <c r="K130" s="219"/>
    </row>
    <row r="131" spans="1:11" s="129" customFormat="1" ht="49.5" customHeight="1" hidden="1">
      <c r="A131" s="298"/>
      <c r="B131" s="714" t="s">
        <v>424</v>
      </c>
      <c r="C131" s="714"/>
      <c r="D131" s="714"/>
      <c r="E131" s="714"/>
      <c r="F131" s="714"/>
      <c r="G131" s="714"/>
      <c r="H131" s="714"/>
      <c r="I131" s="714"/>
      <c r="J131" s="714"/>
      <c r="K131" s="714"/>
    </row>
    <row r="132" spans="1:11" s="129" customFormat="1" ht="79.5" customHeight="1">
      <c r="A132" s="298"/>
      <c r="B132" s="716" t="s">
        <v>402</v>
      </c>
      <c r="C132" s="716"/>
      <c r="D132" s="716"/>
      <c r="E132" s="716"/>
      <c r="F132" s="716"/>
      <c r="G132" s="716"/>
      <c r="H132" s="716"/>
      <c r="I132" s="716"/>
      <c r="J132" s="716"/>
      <c r="K132" s="716"/>
    </row>
    <row r="133" spans="1:11" s="129" customFormat="1" ht="64.5" customHeight="1" hidden="1">
      <c r="A133" s="298"/>
      <c r="B133" s="714" t="s">
        <v>403</v>
      </c>
      <c r="C133" s="714"/>
      <c r="D133" s="714"/>
      <c r="E133" s="714"/>
      <c r="F133" s="714"/>
      <c r="G133" s="714"/>
      <c r="H133" s="714"/>
      <c r="I133" s="714"/>
      <c r="J133" s="714"/>
      <c r="K133" s="714"/>
    </row>
    <row r="134" spans="1:11" s="129" customFormat="1" ht="23.25" customHeight="1">
      <c r="A134" s="296"/>
      <c r="B134" s="297" t="s">
        <v>404</v>
      </c>
      <c r="C134" s="297"/>
      <c r="D134" s="297"/>
      <c r="E134" s="297"/>
      <c r="F134" s="297"/>
      <c r="G134" s="297"/>
      <c r="H134" s="297"/>
      <c r="I134" s="219"/>
      <c r="J134" s="219"/>
      <c r="K134" s="219"/>
    </row>
    <row r="135" spans="1:11" s="129" customFormat="1" ht="94.5" customHeight="1">
      <c r="A135" s="298"/>
      <c r="B135" s="711" t="s">
        <v>405</v>
      </c>
      <c r="C135" s="711"/>
      <c r="D135" s="711"/>
      <c r="E135" s="711"/>
      <c r="F135" s="711"/>
      <c r="G135" s="711"/>
      <c r="H135" s="711"/>
      <c r="I135" s="711"/>
      <c r="J135" s="711"/>
      <c r="K135" s="711"/>
    </row>
    <row r="136" spans="1:11" s="129" customFormat="1" ht="34.5" customHeight="1">
      <c r="A136" s="296"/>
      <c r="B136" s="711" t="s">
        <v>406</v>
      </c>
      <c r="C136" s="711"/>
      <c r="D136" s="711"/>
      <c r="E136" s="711"/>
      <c r="F136" s="711"/>
      <c r="G136" s="711"/>
      <c r="H136" s="711"/>
      <c r="I136" s="711"/>
      <c r="J136" s="711"/>
      <c r="K136" s="711"/>
    </row>
    <row r="137" spans="1:11" s="129" customFormat="1" ht="24.75" customHeight="1">
      <c r="A137" s="296"/>
      <c r="B137" s="297" t="s">
        <v>407</v>
      </c>
      <c r="C137" s="297"/>
      <c r="D137" s="297"/>
      <c r="E137" s="297"/>
      <c r="F137" s="297"/>
      <c r="G137" s="297"/>
      <c r="H137" s="297"/>
      <c r="I137" s="219"/>
      <c r="J137" s="219"/>
      <c r="K137" s="219"/>
    </row>
    <row r="138" spans="1:11" s="129" customFormat="1" ht="79.5" customHeight="1">
      <c r="A138" s="296"/>
      <c r="B138" s="716" t="s">
        <v>408</v>
      </c>
      <c r="C138" s="716"/>
      <c r="D138" s="716"/>
      <c r="E138" s="716"/>
      <c r="F138" s="716"/>
      <c r="G138" s="716"/>
      <c r="H138" s="716"/>
      <c r="I138" s="716"/>
      <c r="J138" s="716"/>
      <c r="K138" s="716"/>
    </row>
    <row r="139" spans="1:11" s="129" customFormat="1" ht="24.75" customHeight="1">
      <c r="A139" s="296"/>
      <c r="B139" s="297" t="s">
        <v>409</v>
      </c>
      <c r="C139" s="297"/>
      <c r="D139" s="297"/>
      <c r="E139" s="297"/>
      <c r="F139" s="297"/>
      <c r="G139" s="297"/>
      <c r="H139" s="297"/>
      <c r="I139" s="219"/>
      <c r="J139" s="219"/>
      <c r="K139" s="219"/>
    </row>
    <row r="140" spans="1:11" s="129" customFormat="1" ht="50.25" customHeight="1">
      <c r="A140" s="296"/>
      <c r="B140" s="714" t="s">
        <v>410</v>
      </c>
      <c r="C140" s="714"/>
      <c r="D140" s="714"/>
      <c r="E140" s="714"/>
      <c r="F140" s="714"/>
      <c r="G140" s="714"/>
      <c r="H140" s="714"/>
      <c r="I140" s="714"/>
      <c r="J140" s="714"/>
      <c r="K140" s="714"/>
    </row>
    <row r="141" spans="1:11" s="129" customFormat="1" ht="24.75" customHeight="1">
      <c r="A141" s="296"/>
      <c r="B141" s="297" t="s">
        <v>411</v>
      </c>
      <c r="C141" s="297"/>
      <c r="D141" s="297"/>
      <c r="E141" s="297"/>
      <c r="F141" s="297"/>
      <c r="G141" s="297"/>
      <c r="H141" s="297"/>
      <c r="I141" s="219"/>
      <c r="J141" s="219"/>
      <c r="K141" s="219"/>
    </row>
    <row r="142" spans="1:11" s="129" customFormat="1" ht="64.5" customHeight="1">
      <c r="A142" s="296"/>
      <c r="B142" s="716" t="s">
        <v>412</v>
      </c>
      <c r="C142" s="716"/>
      <c r="D142" s="716"/>
      <c r="E142" s="716"/>
      <c r="F142" s="716"/>
      <c r="G142" s="716"/>
      <c r="H142" s="716"/>
      <c r="I142" s="716"/>
      <c r="J142" s="716"/>
      <c r="K142" s="716"/>
    </row>
    <row r="143" spans="1:11" s="129" customFormat="1" ht="24" customHeight="1">
      <c r="A143" s="296"/>
      <c r="B143" s="729" t="s">
        <v>0</v>
      </c>
      <c r="C143" s="729"/>
      <c r="D143" s="729"/>
      <c r="E143" s="729"/>
      <c r="F143" s="729"/>
      <c r="G143" s="729"/>
      <c r="H143" s="729"/>
      <c r="I143" s="729"/>
      <c r="J143" s="729"/>
      <c r="K143" s="729"/>
    </row>
    <row r="144" spans="1:11" s="129" customFormat="1" ht="24" customHeight="1">
      <c r="A144" s="296"/>
      <c r="B144" s="335"/>
      <c r="C144" s="335"/>
      <c r="D144" s="335"/>
      <c r="E144" s="335"/>
      <c r="F144" s="335"/>
      <c r="G144" s="335"/>
      <c r="H144" s="335"/>
      <c r="I144" s="335"/>
      <c r="J144" s="335"/>
      <c r="K144" s="335"/>
    </row>
    <row r="145" spans="1:11" s="129" customFormat="1" ht="24" customHeight="1">
      <c r="A145" s="296"/>
      <c r="B145" s="335"/>
      <c r="C145" s="335"/>
      <c r="D145" s="335"/>
      <c r="E145" s="335"/>
      <c r="F145" s="335"/>
      <c r="G145" s="335"/>
      <c r="H145" s="335"/>
      <c r="I145" s="335"/>
      <c r="J145" s="335"/>
      <c r="K145" s="335"/>
    </row>
    <row r="146" spans="1:11" s="129" customFormat="1" ht="24" customHeight="1">
      <c r="A146" s="296"/>
      <c r="B146" s="335"/>
      <c r="C146" s="335"/>
      <c r="D146" s="335"/>
      <c r="E146" s="335"/>
      <c r="F146" s="335"/>
      <c r="G146" s="335"/>
      <c r="H146" s="335"/>
      <c r="I146" s="335"/>
      <c r="J146" s="335"/>
      <c r="K146" s="335"/>
    </row>
    <row r="147" spans="1:11" s="129" customFormat="1" ht="24" customHeight="1">
      <c r="A147" s="296"/>
      <c r="B147" s="335"/>
      <c r="C147" s="335"/>
      <c r="D147" s="335"/>
      <c r="E147" s="335"/>
      <c r="F147" s="335"/>
      <c r="G147" s="335"/>
      <c r="H147" s="335"/>
      <c r="I147" s="335"/>
      <c r="J147" s="335"/>
      <c r="K147" s="335"/>
    </row>
    <row r="148" spans="1:11" s="129" customFormat="1" ht="24.75" customHeight="1">
      <c r="A148" s="296" t="s">
        <v>228</v>
      </c>
      <c r="B148" s="297" t="s">
        <v>1</v>
      </c>
      <c r="C148" s="297"/>
      <c r="D148" s="297"/>
      <c r="E148" s="297"/>
      <c r="F148" s="297"/>
      <c r="G148" s="297"/>
      <c r="H148" s="297"/>
      <c r="I148" s="219"/>
      <c r="J148" s="219"/>
      <c r="K148" s="219"/>
    </row>
    <row r="149" spans="1:11" s="129" customFormat="1" ht="24.75" customHeight="1">
      <c r="A149" s="319"/>
      <c r="B149" s="297" t="s">
        <v>2</v>
      </c>
      <c r="C149" s="297"/>
      <c r="D149" s="297"/>
      <c r="E149" s="297"/>
      <c r="F149" s="297"/>
      <c r="G149" s="297"/>
      <c r="H149" s="297"/>
      <c r="I149" s="219"/>
      <c r="J149" s="219"/>
      <c r="K149" s="219"/>
    </row>
    <row r="150" spans="1:11" s="129" customFormat="1" ht="79.5" customHeight="1">
      <c r="A150" s="298"/>
      <c r="B150" s="716" t="s">
        <v>3</v>
      </c>
      <c r="C150" s="716"/>
      <c r="D150" s="716"/>
      <c r="E150" s="716"/>
      <c r="F150" s="716"/>
      <c r="G150" s="716"/>
      <c r="H150" s="716"/>
      <c r="I150" s="716"/>
      <c r="J150" s="716"/>
      <c r="K150" s="716"/>
    </row>
    <row r="151" spans="1:11" s="129" customFormat="1" ht="24.75" customHeight="1">
      <c r="A151" s="319"/>
      <c r="B151" s="297" t="s">
        <v>4</v>
      </c>
      <c r="C151" s="297"/>
      <c r="D151" s="297"/>
      <c r="E151" s="297"/>
      <c r="F151" s="297"/>
      <c r="G151" s="297"/>
      <c r="H151" s="297"/>
      <c r="I151" s="219"/>
      <c r="J151" s="219"/>
      <c r="K151" s="219"/>
    </row>
    <row r="152" spans="1:11" s="129" customFormat="1" ht="109.5" customHeight="1">
      <c r="A152" s="298"/>
      <c r="B152" s="716" t="s">
        <v>426</v>
      </c>
      <c r="C152" s="716"/>
      <c r="D152" s="716"/>
      <c r="E152" s="716"/>
      <c r="F152" s="716"/>
      <c r="G152" s="716"/>
      <c r="H152" s="716"/>
      <c r="I152" s="716"/>
      <c r="J152" s="716"/>
      <c r="K152" s="716"/>
    </row>
    <row r="153" spans="1:11" s="129" customFormat="1" ht="36" customHeight="1">
      <c r="A153" s="298"/>
      <c r="B153" s="716" t="s">
        <v>427</v>
      </c>
      <c r="C153" s="716"/>
      <c r="D153" s="716"/>
      <c r="E153" s="716"/>
      <c r="F153" s="716"/>
      <c r="G153" s="716"/>
      <c r="H153" s="716"/>
      <c r="I153" s="716"/>
      <c r="J153" s="716"/>
      <c r="K153" s="716"/>
    </row>
    <row r="154" spans="1:11" s="129" customFormat="1" ht="24.75" customHeight="1">
      <c r="A154" s="319"/>
      <c r="B154" s="297" t="s">
        <v>428</v>
      </c>
      <c r="C154" s="297"/>
      <c r="D154" s="297"/>
      <c r="E154" s="297"/>
      <c r="F154" s="297"/>
      <c r="G154" s="297"/>
      <c r="H154" s="297"/>
      <c r="I154" s="219"/>
      <c r="J154" s="219"/>
      <c r="K154" s="219"/>
    </row>
    <row r="155" spans="1:11" s="129" customFormat="1" ht="64.5" customHeight="1">
      <c r="A155" s="296"/>
      <c r="B155" s="716" t="s">
        <v>429</v>
      </c>
      <c r="C155" s="716"/>
      <c r="D155" s="716"/>
      <c r="E155" s="716"/>
      <c r="F155" s="716"/>
      <c r="G155" s="716"/>
      <c r="H155" s="716"/>
      <c r="I155" s="716"/>
      <c r="J155" s="716"/>
      <c r="K155" s="716"/>
    </row>
    <row r="156" spans="1:11" s="129" customFormat="1" ht="49.5" customHeight="1">
      <c r="A156" s="296"/>
      <c r="B156" s="716" t="s">
        <v>430</v>
      </c>
      <c r="C156" s="716"/>
      <c r="D156" s="716"/>
      <c r="E156" s="716"/>
      <c r="F156" s="716"/>
      <c r="G156" s="716"/>
      <c r="H156" s="716"/>
      <c r="I156" s="716"/>
      <c r="J156" s="716"/>
      <c r="K156" s="716"/>
    </row>
    <row r="157" spans="1:11" s="129" customFormat="1" ht="16.5" customHeight="1">
      <c r="A157" s="296"/>
      <c r="B157" s="730" t="s">
        <v>431</v>
      </c>
      <c r="C157" s="730"/>
      <c r="D157" s="730"/>
      <c r="E157" s="730"/>
      <c r="F157" s="730"/>
      <c r="G157" s="730"/>
      <c r="H157" s="730"/>
      <c r="I157" s="730"/>
      <c r="J157" s="730"/>
      <c r="K157" s="730"/>
    </row>
    <row r="158" spans="1:11" s="129" customFormat="1" ht="16.5" customHeight="1">
      <c r="A158" s="296"/>
      <c r="B158" s="730" t="s">
        <v>432</v>
      </c>
      <c r="C158" s="730"/>
      <c r="D158" s="730"/>
      <c r="E158" s="730"/>
      <c r="F158" s="730"/>
      <c r="G158" s="730"/>
      <c r="H158" s="730"/>
      <c r="I158" s="730"/>
      <c r="J158" s="730"/>
      <c r="K158" s="730"/>
    </row>
    <row r="159" spans="1:11" s="129" customFormat="1" ht="33.75" customHeight="1">
      <c r="A159" s="296"/>
      <c r="B159" s="716" t="s">
        <v>433</v>
      </c>
      <c r="C159" s="716"/>
      <c r="D159" s="716"/>
      <c r="E159" s="716"/>
      <c r="F159" s="716"/>
      <c r="G159" s="716"/>
      <c r="H159" s="716"/>
      <c r="I159" s="716"/>
      <c r="J159" s="716"/>
      <c r="K159" s="716"/>
    </row>
    <row r="160" spans="1:11" s="129" customFormat="1" ht="49.5" customHeight="1">
      <c r="A160" s="296"/>
      <c r="B160" s="716" t="s">
        <v>434</v>
      </c>
      <c r="C160" s="716"/>
      <c r="D160" s="716"/>
      <c r="E160" s="716"/>
      <c r="F160" s="716"/>
      <c r="G160" s="716"/>
      <c r="H160" s="716"/>
      <c r="I160" s="716"/>
      <c r="J160" s="716"/>
      <c r="K160" s="716"/>
    </row>
    <row r="161" spans="1:11" s="129" customFormat="1" ht="24.75" customHeight="1" hidden="1">
      <c r="A161" s="319"/>
      <c r="B161" s="297" t="s">
        <v>435</v>
      </c>
      <c r="C161" s="297"/>
      <c r="D161" s="297"/>
      <c r="E161" s="297"/>
      <c r="F161" s="297"/>
      <c r="G161" s="297"/>
      <c r="H161" s="297"/>
      <c r="I161" s="219"/>
      <c r="J161" s="219"/>
      <c r="K161" s="219"/>
    </row>
    <row r="162" spans="1:11" s="129" customFormat="1" ht="109.5" customHeight="1" hidden="1">
      <c r="A162" s="319"/>
      <c r="B162" s="711" t="s">
        <v>436</v>
      </c>
      <c r="C162" s="711"/>
      <c r="D162" s="711"/>
      <c r="E162" s="711"/>
      <c r="F162" s="711"/>
      <c r="G162" s="711"/>
      <c r="H162" s="711"/>
      <c r="I162" s="711"/>
      <c r="J162" s="711"/>
      <c r="K162" s="711"/>
    </row>
    <row r="163" spans="1:11" s="129" customFormat="1" ht="24.75" customHeight="1" hidden="1">
      <c r="A163" s="319"/>
      <c r="B163" s="728" t="s">
        <v>437</v>
      </c>
      <c r="C163" s="728"/>
      <c r="D163" s="728"/>
      <c r="E163" s="728"/>
      <c r="F163" s="728"/>
      <c r="G163" s="728"/>
      <c r="H163" s="728"/>
      <c r="I163" s="728"/>
      <c r="J163" s="728"/>
      <c r="K163" s="728"/>
    </row>
    <row r="164" spans="1:11" s="129" customFormat="1" ht="78.75" customHeight="1" hidden="1">
      <c r="A164" s="319"/>
      <c r="B164" s="711" t="s">
        <v>438</v>
      </c>
      <c r="C164" s="711"/>
      <c r="D164" s="711"/>
      <c r="E164" s="711"/>
      <c r="F164" s="711"/>
      <c r="G164" s="711"/>
      <c r="H164" s="711"/>
      <c r="I164" s="711"/>
      <c r="J164" s="711"/>
      <c r="K164" s="711"/>
    </row>
    <row r="165" spans="1:11" s="129" customFormat="1" ht="63.75" customHeight="1" hidden="1">
      <c r="A165" s="319"/>
      <c r="B165" s="711" t="s">
        <v>14</v>
      </c>
      <c r="C165" s="711"/>
      <c r="D165" s="711"/>
      <c r="E165" s="711"/>
      <c r="F165" s="711"/>
      <c r="G165" s="711"/>
      <c r="H165" s="711"/>
      <c r="I165" s="711"/>
      <c r="J165" s="711"/>
      <c r="K165" s="711"/>
    </row>
    <row r="166" spans="1:11" s="129" customFormat="1" ht="94.5" customHeight="1" hidden="1">
      <c r="A166" s="319"/>
      <c r="B166" s="716" t="s">
        <v>15</v>
      </c>
      <c r="C166" s="716"/>
      <c r="D166" s="716"/>
      <c r="E166" s="716"/>
      <c r="F166" s="716"/>
      <c r="G166" s="716"/>
      <c r="H166" s="716"/>
      <c r="I166" s="716"/>
      <c r="J166" s="716"/>
      <c r="K166" s="716"/>
    </row>
    <row r="167" spans="1:11" s="129" customFormat="1" ht="65.25" customHeight="1" hidden="1">
      <c r="A167" s="319"/>
      <c r="B167" s="716" t="s">
        <v>16</v>
      </c>
      <c r="C167" s="716"/>
      <c r="D167" s="716"/>
      <c r="E167" s="716"/>
      <c r="F167" s="716"/>
      <c r="G167" s="716"/>
      <c r="H167" s="716"/>
      <c r="I167" s="716"/>
      <c r="J167" s="716"/>
      <c r="K167" s="716"/>
    </row>
    <row r="168" spans="1:11" s="129" customFormat="1" ht="24.75" customHeight="1">
      <c r="A168" s="296" t="s">
        <v>230</v>
      </c>
      <c r="B168" s="297" t="s">
        <v>17</v>
      </c>
      <c r="C168" s="297"/>
      <c r="D168" s="297"/>
      <c r="E168" s="297"/>
      <c r="F168" s="297"/>
      <c r="G168" s="297"/>
      <c r="H168" s="297"/>
      <c r="I168" s="219"/>
      <c r="J168" s="219"/>
      <c r="K168" s="219"/>
    </row>
    <row r="169" spans="1:11" s="129" customFormat="1" ht="64.5" customHeight="1">
      <c r="A169" s="319"/>
      <c r="B169" s="718" t="s">
        <v>18</v>
      </c>
      <c r="C169" s="718"/>
      <c r="D169" s="718"/>
      <c r="E169" s="718"/>
      <c r="F169" s="718"/>
      <c r="G169" s="718"/>
      <c r="H169" s="718"/>
      <c r="I169" s="718"/>
      <c r="J169" s="718"/>
      <c r="K169" s="718"/>
    </row>
    <row r="170" spans="1:11" s="129" customFormat="1" ht="34.5" customHeight="1">
      <c r="A170" s="319"/>
      <c r="B170" s="716" t="s">
        <v>19</v>
      </c>
      <c r="C170" s="716"/>
      <c r="D170" s="716"/>
      <c r="E170" s="716"/>
      <c r="F170" s="716"/>
      <c r="G170" s="716"/>
      <c r="H170" s="716"/>
      <c r="I170" s="716"/>
      <c r="J170" s="716"/>
      <c r="K170" s="716"/>
    </row>
    <row r="171" spans="1:11" s="129" customFormat="1" ht="24.75" customHeight="1">
      <c r="A171" s="296" t="s">
        <v>233</v>
      </c>
      <c r="B171" s="297" t="s">
        <v>20</v>
      </c>
      <c r="C171" s="297"/>
      <c r="D171" s="297"/>
      <c r="E171" s="297"/>
      <c r="F171" s="297"/>
      <c r="G171" s="297"/>
      <c r="H171" s="297"/>
      <c r="I171" s="219"/>
      <c r="J171" s="219"/>
      <c r="K171" s="219"/>
    </row>
    <row r="172" spans="1:11" s="129" customFormat="1" ht="36" customHeight="1">
      <c r="A172" s="319"/>
      <c r="B172" s="716" t="s">
        <v>21</v>
      </c>
      <c r="C172" s="716"/>
      <c r="D172" s="716"/>
      <c r="E172" s="716"/>
      <c r="F172" s="716"/>
      <c r="G172" s="716"/>
      <c r="H172" s="716"/>
      <c r="I172" s="716"/>
      <c r="J172" s="716"/>
      <c r="K172" s="716"/>
    </row>
    <row r="173" spans="1:11" s="129" customFormat="1" ht="49.5" customHeight="1">
      <c r="A173" s="319"/>
      <c r="B173" s="716" t="s">
        <v>22</v>
      </c>
      <c r="C173" s="716"/>
      <c r="D173" s="716"/>
      <c r="E173" s="716"/>
      <c r="F173" s="716"/>
      <c r="G173" s="716"/>
      <c r="H173" s="716"/>
      <c r="I173" s="716"/>
      <c r="J173" s="716"/>
      <c r="K173" s="716"/>
    </row>
    <row r="174" spans="1:11" s="129" customFormat="1" ht="79.5" customHeight="1" hidden="1">
      <c r="A174" s="319"/>
      <c r="B174" s="731" t="s">
        <v>23</v>
      </c>
      <c r="C174" s="731"/>
      <c r="D174" s="731"/>
      <c r="E174" s="731"/>
      <c r="F174" s="731"/>
      <c r="G174" s="731"/>
      <c r="H174" s="731"/>
      <c r="I174" s="731"/>
      <c r="J174" s="731"/>
      <c r="K174" s="731"/>
    </row>
    <row r="175" spans="1:11" s="129" customFormat="1" ht="96" customHeight="1" hidden="1">
      <c r="A175" s="319"/>
      <c r="B175" s="731" t="s">
        <v>24</v>
      </c>
      <c r="C175" s="731"/>
      <c r="D175" s="731"/>
      <c r="E175" s="731"/>
      <c r="F175" s="731"/>
      <c r="G175" s="731"/>
      <c r="H175" s="731"/>
      <c r="I175" s="731"/>
      <c r="J175" s="731"/>
      <c r="K175" s="731"/>
    </row>
    <row r="176" spans="1:11" s="129" customFormat="1" ht="49.5" customHeight="1" hidden="1">
      <c r="A176" s="319"/>
      <c r="B176" s="731" t="s">
        <v>25</v>
      </c>
      <c r="C176" s="731"/>
      <c r="D176" s="731"/>
      <c r="E176" s="731"/>
      <c r="F176" s="731"/>
      <c r="G176" s="731"/>
      <c r="H176" s="731"/>
      <c r="I176" s="731"/>
      <c r="J176" s="731"/>
      <c r="K176" s="731"/>
    </row>
    <row r="177" spans="1:11" s="129" customFormat="1" ht="79.5" customHeight="1" hidden="1">
      <c r="A177" s="319"/>
      <c r="B177" s="731" t="s">
        <v>26</v>
      </c>
      <c r="C177" s="731"/>
      <c r="D177" s="731"/>
      <c r="E177" s="731"/>
      <c r="F177" s="731"/>
      <c r="G177" s="731"/>
      <c r="H177" s="731"/>
      <c r="I177" s="731"/>
      <c r="J177" s="731"/>
      <c r="K177" s="731"/>
    </row>
    <row r="178" spans="1:11" s="129" customFormat="1" ht="49.5" customHeight="1">
      <c r="A178" s="319"/>
      <c r="B178" s="716" t="s">
        <v>27</v>
      </c>
      <c r="C178" s="716"/>
      <c r="D178" s="716"/>
      <c r="E178" s="716"/>
      <c r="F178" s="716"/>
      <c r="G178" s="716"/>
      <c r="H178" s="716"/>
      <c r="I178" s="716"/>
      <c r="J178" s="716"/>
      <c r="K178" s="716"/>
    </row>
    <row r="179" spans="1:11" s="129" customFormat="1" ht="21" customHeight="1" hidden="1">
      <c r="A179" s="319"/>
      <c r="B179" s="714" t="s">
        <v>28</v>
      </c>
      <c r="C179" s="714"/>
      <c r="D179" s="714"/>
      <c r="E179" s="714"/>
      <c r="F179" s="714"/>
      <c r="G179" s="714"/>
      <c r="H179" s="714"/>
      <c r="I179" s="714"/>
      <c r="J179" s="714"/>
      <c r="K179" s="714"/>
    </row>
    <row r="180" spans="1:11" s="129" customFormat="1" ht="24.75" customHeight="1">
      <c r="A180" s="296" t="s">
        <v>235</v>
      </c>
      <c r="B180" s="297" t="s">
        <v>29</v>
      </c>
      <c r="C180" s="297"/>
      <c r="D180" s="297"/>
      <c r="E180" s="297"/>
      <c r="F180" s="297"/>
      <c r="G180" s="297"/>
      <c r="H180" s="297"/>
      <c r="I180" s="219"/>
      <c r="J180" s="219"/>
      <c r="K180" s="219"/>
    </row>
    <row r="181" spans="1:11" s="129" customFormat="1" ht="94.5" customHeight="1">
      <c r="A181" s="296"/>
      <c r="B181" s="716" t="s">
        <v>30</v>
      </c>
      <c r="C181" s="716"/>
      <c r="D181" s="716"/>
      <c r="E181" s="716"/>
      <c r="F181" s="716"/>
      <c r="G181" s="716"/>
      <c r="H181" s="716"/>
      <c r="I181" s="716"/>
      <c r="J181" s="716"/>
      <c r="K181" s="716"/>
    </row>
    <row r="182" spans="1:11" s="129" customFormat="1" ht="20.25" customHeight="1">
      <c r="A182" s="296"/>
      <c r="B182" s="716" t="s">
        <v>31</v>
      </c>
      <c r="C182" s="716"/>
      <c r="D182" s="716"/>
      <c r="E182" s="716"/>
      <c r="F182" s="716"/>
      <c r="G182" s="716"/>
      <c r="H182" s="716"/>
      <c r="I182" s="716"/>
      <c r="J182" s="716"/>
      <c r="K182" s="716"/>
    </row>
    <row r="183" spans="1:11" s="129" customFormat="1" ht="64.5" customHeight="1">
      <c r="A183" s="296"/>
      <c r="B183" s="716" t="s">
        <v>1011</v>
      </c>
      <c r="C183" s="716"/>
      <c r="D183" s="716"/>
      <c r="E183" s="716"/>
      <c r="F183" s="716"/>
      <c r="G183" s="716"/>
      <c r="H183" s="716"/>
      <c r="I183" s="716"/>
      <c r="J183" s="716"/>
      <c r="K183" s="716"/>
    </row>
    <row r="184" spans="1:11" s="129" customFormat="1" ht="19.5" customHeight="1" hidden="1">
      <c r="A184" s="296"/>
      <c r="B184" s="337" t="s">
        <v>32</v>
      </c>
      <c r="C184" s="338"/>
      <c r="D184" s="307"/>
      <c r="E184" s="307"/>
      <c r="F184" s="307"/>
      <c r="G184" s="307"/>
      <c r="H184" s="307"/>
      <c r="I184" s="307"/>
      <c r="J184" s="307"/>
      <c r="K184" s="307"/>
    </row>
    <row r="185" spans="1:11" s="129" customFormat="1" ht="19.5" customHeight="1" hidden="1">
      <c r="A185" s="296"/>
      <c r="B185" s="733" t="s">
        <v>33</v>
      </c>
      <c r="C185" s="733"/>
      <c r="D185" s="733"/>
      <c r="E185" s="733"/>
      <c r="F185" s="733"/>
      <c r="G185" s="733"/>
      <c r="H185" s="733"/>
      <c r="I185" s="733"/>
      <c r="J185" s="733"/>
      <c r="K185" s="733"/>
    </row>
    <row r="186" spans="1:11" s="129" customFormat="1" ht="78" customHeight="1" hidden="1">
      <c r="A186" s="296"/>
      <c r="B186" s="714" t="s">
        <v>439</v>
      </c>
      <c r="C186" s="714"/>
      <c r="D186" s="714"/>
      <c r="E186" s="714"/>
      <c r="F186" s="714"/>
      <c r="G186" s="714"/>
      <c r="H186" s="714"/>
      <c r="I186" s="714"/>
      <c r="J186" s="714"/>
      <c r="K186" s="714"/>
    </row>
    <row r="187" spans="1:11" s="129" customFormat="1" ht="36" customHeight="1" hidden="1">
      <c r="A187" s="296"/>
      <c r="B187" s="714" t="s">
        <v>440</v>
      </c>
      <c r="C187" s="714"/>
      <c r="D187" s="714"/>
      <c r="E187" s="714"/>
      <c r="F187" s="714"/>
      <c r="G187" s="714"/>
      <c r="H187" s="714"/>
      <c r="I187" s="714"/>
      <c r="J187" s="714"/>
      <c r="K187" s="714"/>
    </row>
    <row r="188" spans="1:11" s="129" customFormat="1" ht="25.5" customHeight="1" hidden="1">
      <c r="A188" s="296"/>
      <c r="B188" s="339"/>
      <c r="C188" s="340" t="s">
        <v>441</v>
      </c>
      <c r="D188" s="340"/>
      <c r="E188" s="341" t="s">
        <v>442</v>
      </c>
      <c r="F188" s="340"/>
      <c r="G188" s="340"/>
      <c r="H188" s="340"/>
      <c r="I188" s="341" t="s">
        <v>443</v>
      </c>
      <c r="J188" s="340"/>
      <c r="K188" s="340"/>
    </row>
    <row r="189" spans="1:11" s="129" customFormat="1" ht="90.75" customHeight="1" hidden="1">
      <c r="A189" s="296"/>
      <c r="B189" s="339"/>
      <c r="C189" s="342" t="s">
        <v>444</v>
      </c>
      <c r="D189" s="343"/>
      <c r="E189" s="732" t="s">
        <v>445</v>
      </c>
      <c r="F189" s="732"/>
      <c r="G189" s="732"/>
      <c r="H189" s="343"/>
      <c r="I189" s="732" t="s">
        <v>446</v>
      </c>
      <c r="J189" s="732"/>
      <c r="K189" s="732"/>
    </row>
    <row r="190" spans="1:11" s="129" customFormat="1" ht="75.75" customHeight="1" hidden="1">
      <c r="A190" s="296"/>
      <c r="B190" s="339"/>
      <c r="C190" s="342" t="s">
        <v>447</v>
      </c>
      <c r="D190" s="343"/>
      <c r="E190" s="732" t="s">
        <v>446</v>
      </c>
      <c r="F190" s="732"/>
      <c r="G190" s="732"/>
      <c r="H190" s="343"/>
      <c r="I190" s="732" t="s">
        <v>446</v>
      </c>
      <c r="J190" s="732"/>
      <c r="K190" s="732"/>
    </row>
    <row r="191" spans="1:11" s="129" customFormat="1" ht="213" customHeight="1" hidden="1">
      <c r="A191" s="296"/>
      <c r="B191" s="339"/>
      <c r="C191" s="344"/>
      <c r="D191" s="344"/>
      <c r="E191" s="732" t="s">
        <v>448</v>
      </c>
      <c r="F191" s="732"/>
      <c r="G191" s="732"/>
      <c r="H191" s="344"/>
      <c r="I191" s="345"/>
      <c r="J191" s="345"/>
      <c r="K191" s="345"/>
    </row>
    <row r="192" spans="1:11" s="129" customFormat="1" ht="36" customHeight="1" hidden="1">
      <c r="A192" s="296"/>
      <c r="B192" s="339"/>
      <c r="C192" s="734" t="s">
        <v>449</v>
      </c>
      <c r="D192" s="734"/>
      <c r="E192" s="734"/>
      <c r="F192" s="734"/>
      <c r="G192" s="734"/>
      <c r="H192" s="734"/>
      <c r="I192" s="734"/>
      <c r="J192" s="734"/>
      <c r="K192" s="734"/>
    </row>
    <row r="193" spans="1:11" s="129" customFormat="1" ht="25.5" customHeight="1" hidden="1">
      <c r="A193" s="296"/>
      <c r="B193" s="337" t="s">
        <v>450</v>
      </c>
      <c r="C193" s="338"/>
      <c r="D193" s="307"/>
      <c r="E193" s="307"/>
      <c r="F193" s="307"/>
      <c r="G193" s="307"/>
      <c r="H193" s="307"/>
      <c r="I193" s="307"/>
      <c r="J193" s="307"/>
      <c r="K193" s="307"/>
    </row>
    <row r="194" spans="1:11" s="129" customFormat="1" ht="25.5" customHeight="1" hidden="1">
      <c r="A194" s="296"/>
      <c r="B194" s="733" t="s">
        <v>451</v>
      </c>
      <c r="C194" s="733"/>
      <c r="D194" s="733"/>
      <c r="E194" s="733"/>
      <c r="F194" s="733"/>
      <c r="G194" s="733"/>
      <c r="H194" s="733"/>
      <c r="I194" s="733"/>
      <c r="J194" s="733"/>
      <c r="K194" s="733"/>
    </row>
    <row r="195" spans="1:11" s="129" customFormat="1" ht="36" customHeight="1" hidden="1">
      <c r="A195" s="296"/>
      <c r="B195" s="714" t="s">
        <v>452</v>
      </c>
      <c r="C195" s="714"/>
      <c r="D195" s="714"/>
      <c r="E195" s="714"/>
      <c r="F195" s="714"/>
      <c r="G195" s="714"/>
      <c r="H195" s="714"/>
      <c r="I195" s="714"/>
      <c r="J195" s="714"/>
      <c r="K195" s="714"/>
    </row>
    <row r="196" spans="1:11" s="129" customFormat="1" ht="50.25" customHeight="1" hidden="1">
      <c r="A196" s="296"/>
      <c r="B196" s="714" t="s">
        <v>453</v>
      </c>
      <c r="C196" s="714"/>
      <c r="D196" s="714"/>
      <c r="E196" s="714"/>
      <c r="F196" s="714"/>
      <c r="G196" s="714"/>
      <c r="H196" s="714"/>
      <c r="I196" s="714"/>
      <c r="J196" s="714"/>
      <c r="K196" s="714"/>
    </row>
    <row r="197" spans="1:11" s="348" customFormat="1" ht="25.5" customHeight="1" hidden="1">
      <c r="A197" s="346"/>
      <c r="B197" s="347"/>
      <c r="C197" s="340" t="s">
        <v>441</v>
      </c>
      <c r="D197" s="340"/>
      <c r="E197" s="341" t="s">
        <v>443</v>
      </c>
      <c r="F197" s="340"/>
      <c r="G197" s="340"/>
      <c r="H197" s="340"/>
      <c r="I197" s="341" t="s">
        <v>442</v>
      </c>
      <c r="J197" s="340"/>
      <c r="K197" s="340"/>
    </row>
    <row r="198" spans="1:11" s="350" customFormat="1" ht="78" customHeight="1" hidden="1">
      <c r="A198" s="312"/>
      <c r="B198" s="349"/>
      <c r="C198" s="342" t="s">
        <v>444</v>
      </c>
      <c r="D198" s="343"/>
      <c r="E198" s="732" t="s">
        <v>446</v>
      </c>
      <c r="F198" s="732"/>
      <c r="G198" s="732"/>
      <c r="H198" s="343"/>
      <c r="I198" s="732" t="s">
        <v>445</v>
      </c>
      <c r="J198" s="732"/>
      <c r="K198" s="732"/>
    </row>
    <row r="199" spans="1:11" s="350" customFormat="1" ht="63" customHeight="1" hidden="1">
      <c r="A199" s="312"/>
      <c r="B199" s="349"/>
      <c r="C199" s="342" t="s">
        <v>447</v>
      </c>
      <c r="D199" s="343"/>
      <c r="E199" s="732" t="s">
        <v>446</v>
      </c>
      <c r="F199" s="732"/>
      <c r="G199" s="732"/>
      <c r="H199" s="343"/>
      <c r="I199" s="732" t="s">
        <v>446</v>
      </c>
      <c r="J199" s="732"/>
      <c r="K199" s="732"/>
    </row>
    <row r="200" spans="1:11" s="129" customFormat="1" ht="212.25" customHeight="1" hidden="1">
      <c r="A200" s="296"/>
      <c r="B200" s="351"/>
      <c r="C200" s="344"/>
      <c r="D200" s="344"/>
      <c r="E200" s="344"/>
      <c r="F200" s="344"/>
      <c r="G200" s="344"/>
      <c r="H200" s="344"/>
      <c r="I200" s="732" t="s">
        <v>448</v>
      </c>
      <c r="J200" s="732"/>
      <c r="K200" s="732"/>
    </row>
    <row r="201" spans="1:11" s="129" customFormat="1" ht="33" customHeight="1" hidden="1">
      <c r="A201" s="296"/>
      <c r="B201" s="351"/>
      <c r="C201" s="734" t="s">
        <v>454</v>
      </c>
      <c r="D201" s="734"/>
      <c r="E201" s="734"/>
      <c r="F201" s="734"/>
      <c r="G201" s="734"/>
      <c r="H201" s="734"/>
      <c r="I201" s="734"/>
      <c r="J201" s="734"/>
      <c r="K201" s="734"/>
    </row>
    <row r="202" spans="1:11" s="129" customFormat="1" ht="9" customHeight="1" hidden="1">
      <c r="A202" s="300"/>
      <c r="B202" s="714"/>
      <c r="C202" s="714"/>
      <c r="D202" s="714"/>
      <c r="E202" s="714"/>
      <c r="F202" s="714"/>
      <c r="G202" s="714"/>
      <c r="H202" s="714"/>
      <c r="I202" s="714"/>
      <c r="J202" s="714"/>
      <c r="K202" s="714"/>
    </row>
    <row r="203" spans="1:11" s="640" customFormat="1" ht="24.75" customHeight="1" hidden="1">
      <c r="A203" s="637" t="s">
        <v>237</v>
      </c>
      <c r="B203" s="638" t="s">
        <v>455</v>
      </c>
      <c r="C203" s="638"/>
      <c r="D203" s="638"/>
      <c r="E203" s="638"/>
      <c r="F203" s="638"/>
      <c r="G203" s="638"/>
      <c r="H203" s="638"/>
      <c r="I203" s="639"/>
      <c r="J203" s="639"/>
      <c r="K203" s="639"/>
    </row>
    <row r="204" spans="1:11" s="129" customFormat="1" ht="30" customHeight="1">
      <c r="A204" s="352" t="s">
        <v>944</v>
      </c>
      <c r="B204" s="297" t="s">
        <v>456</v>
      </c>
      <c r="C204" s="353"/>
      <c r="D204" s="353"/>
      <c r="E204" s="353"/>
      <c r="F204" s="353"/>
      <c r="G204" s="353"/>
      <c r="H204" s="353"/>
      <c r="I204" s="219"/>
      <c r="J204" s="219"/>
      <c r="K204" s="219"/>
    </row>
    <row r="205" spans="1:11" s="129" customFormat="1" ht="30" customHeight="1">
      <c r="A205" s="296" t="s">
        <v>742</v>
      </c>
      <c r="B205" s="297" t="s">
        <v>457</v>
      </c>
      <c r="C205" s="297"/>
      <c r="D205" s="297"/>
      <c r="E205" s="297"/>
      <c r="F205" s="297"/>
      <c r="G205" s="297"/>
      <c r="H205" s="297"/>
      <c r="I205" s="354">
        <v>40543</v>
      </c>
      <c r="J205" s="354"/>
      <c r="K205" s="354" t="s">
        <v>79</v>
      </c>
    </row>
    <row r="206" spans="1:11" s="2" customFormat="1" ht="19.5" customHeight="1">
      <c r="A206" s="296"/>
      <c r="B206" s="297" t="s">
        <v>458</v>
      </c>
      <c r="C206" s="297"/>
      <c r="D206" s="297"/>
      <c r="E206" s="297"/>
      <c r="F206" s="297"/>
      <c r="G206" s="297"/>
      <c r="H206" s="297"/>
      <c r="I206" s="219">
        <v>755018133</v>
      </c>
      <c r="J206" s="219"/>
      <c r="K206" s="219">
        <v>445221564</v>
      </c>
    </row>
    <row r="207" spans="1:11" s="129" customFormat="1" ht="15.75" customHeight="1">
      <c r="A207" s="298"/>
      <c r="B207" s="306"/>
      <c r="C207" s="306" t="s">
        <v>459</v>
      </c>
      <c r="D207" s="306"/>
      <c r="E207" s="306"/>
      <c r="F207" s="306"/>
      <c r="G207" s="306"/>
      <c r="H207" s="306"/>
      <c r="I207" s="210">
        <v>488851743</v>
      </c>
      <c r="J207" s="210"/>
      <c r="K207" s="210">
        <v>254021164</v>
      </c>
    </row>
    <row r="208" spans="1:11" s="129" customFormat="1" ht="15.75" customHeight="1">
      <c r="A208" s="298"/>
      <c r="B208" s="306"/>
      <c r="C208" s="306" t="s">
        <v>874</v>
      </c>
      <c r="D208" s="306"/>
      <c r="E208" s="306"/>
      <c r="F208" s="306"/>
      <c r="G208" s="306"/>
      <c r="H208" s="306"/>
      <c r="I208" s="210">
        <v>266166390</v>
      </c>
      <c r="J208" s="210"/>
      <c r="K208" s="210">
        <v>191200400</v>
      </c>
    </row>
    <row r="209" spans="1:11" s="129" customFormat="1" ht="15.75" customHeight="1" hidden="1">
      <c r="A209" s="298"/>
      <c r="B209" s="306"/>
      <c r="C209" s="306" t="s">
        <v>460</v>
      </c>
      <c r="D209" s="306"/>
      <c r="E209" s="306"/>
      <c r="F209" s="306"/>
      <c r="G209" s="306"/>
      <c r="H209" s="306"/>
      <c r="I209" s="210">
        <v>0</v>
      </c>
      <c r="J209" s="210"/>
      <c r="K209" s="210">
        <v>0</v>
      </c>
    </row>
    <row r="210" spans="1:11" s="2" customFormat="1" ht="19.5" customHeight="1" hidden="1">
      <c r="A210" s="296"/>
      <c r="B210" s="297" t="s">
        <v>461</v>
      </c>
      <c r="C210" s="297"/>
      <c r="D210" s="297"/>
      <c r="E210" s="297"/>
      <c r="F210" s="297"/>
      <c r="G210" s="297"/>
      <c r="H210" s="297"/>
      <c r="I210" s="219">
        <v>0</v>
      </c>
      <c r="J210" s="219"/>
      <c r="K210" s="219">
        <v>0</v>
      </c>
    </row>
    <row r="211" spans="1:11" s="129" customFormat="1" ht="15.75" customHeight="1" hidden="1">
      <c r="A211" s="298"/>
      <c r="B211" s="306"/>
      <c r="C211" s="306" t="s">
        <v>462</v>
      </c>
      <c r="D211" s="306"/>
      <c r="E211" s="306"/>
      <c r="F211" s="306"/>
      <c r="G211" s="306"/>
      <c r="H211" s="306"/>
      <c r="I211" s="210"/>
      <c r="J211" s="210"/>
      <c r="K211" s="210"/>
    </row>
    <row r="212" spans="1:11" s="129" customFormat="1" ht="15.75" customHeight="1" hidden="1">
      <c r="A212" s="298"/>
      <c r="B212" s="306"/>
      <c r="C212" s="306" t="s">
        <v>463</v>
      </c>
      <c r="D212" s="306"/>
      <c r="E212" s="306"/>
      <c r="F212" s="306"/>
      <c r="G212" s="306"/>
      <c r="H212" s="306"/>
      <c r="I212" s="210"/>
      <c r="J212" s="210"/>
      <c r="K212" s="210"/>
    </row>
    <row r="213" spans="1:11" s="129" customFormat="1" ht="21" customHeight="1" thickBot="1">
      <c r="A213" s="303"/>
      <c r="B213" s="305"/>
      <c r="C213" s="305" t="s">
        <v>464</v>
      </c>
      <c r="D213" s="304"/>
      <c r="E213" s="304"/>
      <c r="F213" s="304"/>
      <c r="G213" s="304"/>
      <c r="H213" s="304"/>
      <c r="I213" s="355">
        <v>755018133</v>
      </c>
      <c r="J213" s="219"/>
      <c r="K213" s="355">
        <v>445221564</v>
      </c>
    </row>
    <row r="214" spans="1:11" s="129" customFormat="1" ht="30" customHeight="1" hidden="1">
      <c r="A214" s="296" t="s">
        <v>744</v>
      </c>
      <c r="B214" s="297" t="s">
        <v>465</v>
      </c>
      <c r="C214" s="297"/>
      <c r="D214" s="297"/>
      <c r="E214" s="297"/>
      <c r="F214" s="297"/>
      <c r="G214" s="297"/>
      <c r="H214" s="297"/>
      <c r="I214" s="219"/>
      <c r="J214" s="219"/>
      <c r="K214" s="219"/>
    </row>
    <row r="215" spans="1:11" s="129" customFormat="1" ht="19.5" customHeight="1" hidden="1">
      <c r="A215" s="296"/>
      <c r="B215" s="297"/>
      <c r="C215" s="297"/>
      <c r="D215" s="297"/>
      <c r="E215" s="735" t="e">
        <f>#REF!</f>
        <v>#REF!</v>
      </c>
      <c r="F215" s="735"/>
      <c r="G215" s="735"/>
      <c r="H215" s="304"/>
      <c r="I215" s="736" t="e">
        <f>#REF!</f>
        <v>#REF!</v>
      </c>
      <c r="J215" s="736"/>
      <c r="K215" s="736"/>
    </row>
    <row r="216" spans="1:11" s="129" customFormat="1" ht="19.5" customHeight="1" hidden="1">
      <c r="A216" s="296"/>
      <c r="B216" s="297"/>
      <c r="C216" s="297"/>
      <c r="D216" s="297"/>
      <c r="E216" s="356" t="s">
        <v>466</v>
      </c>
      <c r="F216" s="357"/>
      <c r="G216" s="356" t="s">
        <v>467</v>
      </c>
      <c r="H216" s="358"/>
      <c r="I216" s="359" t="s">
        <v>466</v>
      </c>
      <c r="J216" s="357"/>
      <c r="K216" s="359" t="s">
        <v>467</v>
      </c>
    </row>
    <row r="217" spans="1:11" s="129" customFormat="1" ht="15.75" customHeight="1" hidden="1">
      <c r="A217" s="298"/>
      <c r="B217" s="306" t="s">
        <v>468</v>
      </c>
      <c r="C217" s="306"/>
      <c r="D217" s="306"/>
      <c r="E217" s="306"/>
      <c r="F217" s="306"/>
      <c r="G217" s="306"/>
      <c r="H217" s="306"/>
      <c r="I217" s="210"/>
      <c r="J217" s="210"/>
      <c r="K217" s="210"/>
    </row>
    <row r="218" spans="1:11" s="146" customFormat="1" ht="15.75" customHeight="1" hidden="1">
      <c r="A218" s="317"/>
      <c r="B218" s="323"/>
      <c r="C218" s="323" t="s">
        <v>469</v>
      </c>
      <c r="D218" s="323"/>
      <c r="E218" s="323"/>
      <c r="F218" s="323"/>
      <c r="G218" s="323"/>
      <c r="H218" s="323"/>
      <c r="I218" s="224"/>
      <c r="J218" s="224"/>
      <c r="K218" s="224"/>
    </row>
    <row r="219" spans="1:11" s="129" customFormat="1" ht="15.75" customHeight="1" hidden="1">
      <c r="A219" s="298"/>
      <c r="B219" s="306" t="s">
        <v>470</v>
      </c>
      <c r="C219" s="306"/>
      <c r="D219" s="306"/>
      <c r="E219" s="306"/>
      <c r="F219" s="306"/>
      <c r="G219" s="306"/>
      <c r="H219" s="306"/>
      <c r="I219" s="210"/>
      <c r="J219" s="210"/>
      <c r="K219" s="210"/>
    </row>
    <row r="220" spans="1:11" s="129" customFormat="1" ht="15.75" customHeight="1" hidden="1">
      <c r="A220" s="298"/>
      <c r="B220" s="306"/>
      <c r="C220" s="323" t="s">
        <v>469</v>
      </c>
      <c r="D220" s="306"/>
      <c r="E220" s="306"/>
      <c r="F220" s="306"/>
      <c r="G220" s="306"/>
      <c r="H220" s="306"/>
      <c r="I220" s="210"/>
      <c r="J220" s="210"/>
      <c r="K220" s="210"/>
    </row>
    <row r="221" spans="1:11" s="129" customFormat="1" ht="30" customHeight="1" hidden="1">
      <c r="A221" s="298"/>
      <c r="B221" s="738" t="s">
        <v>471</v>
      </c>
      <c r="C221" s="738"/>
      <c r="D221" s="360"/>
      <c r="E221" s="360"/>
      <c r="F221" s="360"/>
      <c r="G221" s="360"/>
      <c r="H221" s="306"/>
      <c r="I221" s="210"/>
      <c r="J221" s="210"/>
      <c r="K221" s="210"/>
    </row>
    <row r="222" spans="1:11" s="129" customFormat="1" ht="21" customHeight="1" hidden="1">
      <c r="A222" s="361"/>
      <c r="B222" s="305"/>
      <c r="C222" s="305" t="s">
        <v>464</v>
      </c>
      <c r="D222" s="304"/>
      <c r="E222" s="355">
        <f>E217+E219+E221</f>
        <v>0</v>
      </c>
      <c r="F222" s="355"/>
      <c r="G222" s="355">
        <f>G217+G219+G221</f>
        <v>0</v>
      </c>
      <c r="H222" s="304"/>
      <c r="I222" s="355">
        <f>I217+I219+I221</f>
        <v>0</v>
      </c>
      <c r="J222" s="355"/>
      <c r="K222" s="355">
        <f>K217+K219+K221</f>
        <v>0</v>
      </c>
    </row>
    <row r="223" spans="1:11" s="1" customFormat="1" ht="30" customHeight="1" hidden="1">
      <c r="A223" s="298"/>
      <c r="B223" s="297" t="s">
        <v>472</v>
      </c>
      <c r="C223" s="306"/>
      <c r="D223" s="306"/>
      <c r="E223" s="306"/>
      <c r="F223" s="306"/>
      <c r="G223" s="306"/>
      <c r="H223" s="306"/>
      <c r="I223" s="210"/>
      <c r="J223" s="210"/>
      <c r="K223" s="210"/>
    </row>
    <row r="224" spans="1:11" s="129" customFormat="1" ht="30" customHeight="1" hidden="1">
      <c r="A224" s="362" t="s">
        <v>747</v>
      </c>
      <c r="B224" s="305" t="s">
        <v>473</v>
      </c>
      <c r="C224" s="305"/>
      <c r="D224" s="305"/>
      <c r="E224" s="305"/>
      <c r="F224" s="305"/>
      <c r="G224" s="305"/>
      <c r="H224" s="363"/>
      <c r="I224" s="354" t="e">
        <f>#REF!</f>
        <v>#REF!</v>
      </c>
      <c r="J224" s="354"/>
      <c r="K224" s="354" t="e">
        <f>#REF!</f>
        <v>#REF!</v>
      </c>
    </row>
    <row r="225" spans="1:11" s="129" customFormat="1" ht="15.75" customHeight="1" hidden="1">
      <c r="A225" s="298"/>
      <c r="B225" s="306" t="s">
        <v>474</v>
      </c>
      <c r="C225" s="306"/>
      <c r="D225" s="306"/>
      <c r="E225" s="306"/>
      <c r="F225" s="306"/>
      <c r="G225" s="306"/>
      <c r="H225" s="306"/>
      <c r="I225" s="210"/>
      <c r="J225" s="210"/>
      <c r="K225" s="210"/>
    </row>
    <row r="226" spans="1:11" s="129" customFormat="1" ht="15.75" customHeight="1" hidden="1">
      <c r="A226" s="298"/>
      <c r="B226" s="306" t="s">
        <v>475</v>
      </c>
      <c r="C226" s="306"/>
      <c r="D226" s="306"/>
      <c r="E226" s="306"/>
      <c r="F226" s="306"/>
      <c r="G226" s="306"/>
      <c r="H226" s="306"/>
      <c r="I226" s="210"/>
      <c r="J226" s="210"/>
      <c r="K226" s="210"/>
    </row>
    <row r="227" spans="1:11" s="129" customFormat="1" ht="15.75" customHeight="1" hidden="1">
      <c r="A227" s="298"/>
      <c r="B227" s="306" t="s">
        <v>476</v>
      </c>
      <c r="C227" s="306"/>
      <c r="D227" s="306"/>
      <c r="E227" s="306"/>
      <c r="F227" s="306"/>
      <c r="G227" s="306"/>
      <c r="H227" s="306"/>
      <c r="I227" s="210"/>
      <c r="J227" s="210"/>
      <c r="K227" s="210"/>
    </row>
    <row r="228" spans="1:11" s="129" customFormat="1" ht="15.75" customHeight="1" hidden="1">
      <c r="A228" s="298"/>
      <c r="B228" s="306" t="s">
        <v>875</v>
      </c>
      <c r="C228" s="306"/>
      <c r="D228" s="306"/>
      <c r="E228" s="306"/>
      <c r="F228" s="306"/>
      <c r="G228" s="306"/>
      <c r="H228" s="306"/>
      <c r="I228" s="210"/>
      <c r="J228" s="210"/>
      <c r="K228" s="210"/>
    </row>
    <row r="229" spans="1:11" s="129" customFormat="1" ht="21" customHeight="1" hidden="1">
      <c r="A229" s="303"/>
      <c r="B229" s="305"/>
      <c r="C229" s="305" t="s">
        <v>464</v>
      </c>
      <c r="D229" s="304"/>
      <c r="E229" s="304"/>
      <c r="F229" s="304"/>
      <c r="G229" s="304"/>
      <c r="H229" s="304"/>
      <c r="I229" s="355">
        <f>I225+I226+I227+I228</f>
        <v>0</v>
      </c>
      <c r="J229" s="219"/>
      <c r="K229" s="355">
        <f>K225+K226+K227+K228</f>
        <v>0</v>
      </c>
    </row>
    <row r="230" spans="1:11" s="129" customFormat="1" ht="30" customHeight="1" thickTop="1">
      <c r="A230" s="362" t="s">
        <v>744</v>
      </c>
      <c r="B230" s="305" t="s">
        <v>477</v>
      </c>
      <c r="C230" s="305"/>
      <c r="D230" s="305"/>
      <c r="E230" s="305"/>
      <c r="F230" s="305"/>
      <c r="G230" s="305"/>
      <c r="H230" s="305"/>
      <c r="I230" s="354" t="s">
        <v>732</v>
      </c>
      <c r="J230" s="354"/>
      <c r="K230" s="354" t="s">
        <v>79</v>
      </c>
    </row>
    <row r="231" spans="1:11" s="129" customFormat="1" ht="15.75" customHeight="1">
      <c r="A231" s="298"/>
      <c r="B231" s="306" t="s">
        <v>878</v>
      </c>
      <c r="C231" s="306"/>
      <c r="D231" s="306"/>
      <c r="E231" s="306"/>
      <c r="F231" s="306"/>
      <c r="G231" s="306"/>
      <c r="H231" s="306"/>
      <c r="I231" s="210">
        <v>0</v>
      </c>
      <c r="J231" s="210"/>
      <c r="K231" s="210">
        <v>0</v>
      </c>
    </row>
    <row r="232" spans="1:11" s="129" customFormat="1" ht="15.75" customHeight="1">
      <c r="A232" s="298"/>
      <c r="B232" s="306" t="s">
        <v>478</v>
      </c>
      <c r="C232" s="306"/>
      <c r="D232" s="306"/>
      <c r="E232" s="306"/>
      <c r="F232" s="306"/>
      <c r="G232" s="306"/>
      <c r="H232" s="306"/>
      <c r="I232" s="210">
        <v>20028271645</v>
      </c>
      <c r="J232" s="210"/>
      <c r="K232" s="210">
        <v>18965401952</v>
      </c>
    </row>
    <row r="233" spans="1:11" s="129" customFormat="1" ht="15.75" customHeight="1">
      <c r="A233" s="298"/>
      <c r="B233" s="306" t="s">
        <v>479</v>
      </c>
      <c r="C233" s="306"/>
      <c r="D233" s="306"/>
      <c r="E233" s="306"/>
      <c r="F233" s="306"/>
      <c r="G233" s="306"/>
      <c r="H233" s="306"/>
      <c r="I233" s="210">
        <v>662224135</v>
      </c>
      <c r="J233" s="210"/>
      <c r="K233" s="210">
        <v>346921144</v>
      </c>
    </row>
    <row r="234" spans="1:11" s="129" customFormat="1" ht="15.75" customHeight="1">
      <c r="A234" s="298"/>
      <c r="B234" s="306" t="s">
        <v>480</v>
      </c>
      <c r="C234" s="306"/>
      <c r="D234" s="306"/>
      <c r="E234" s="306"/>
      <c r="F234" s="306"/>
      <c r="G234" s="306"/>
      <c r="H234" s="306"/>
      <c r="I234" s="210">
        <v>2817630</v>
      </c>
      <c r="J234" s="210"/>
      <c r="K234" s="210">
        <v>3217680</v>
      </c>
    </row>
    <row r="235" spans="1:11" s="129" customFormat="1" ht="15.75" customHeight="1" hidden="1">
      <c r="A235" s="298"/>
      <c r="B235" s="306" t="s">
        <v>481</v>
      </c>
      <c r="C235" s="306"/>
      <c r="D235" s="306"/>
      <c r="E235" s="306"/>
      <c r="F235" s="306"/>
      <c r="G235" s="306"/>
      <c r="H235" s="306"/>
      <c r="I235" s="210">
        <v>0</v>
      </c>
      <c r="J235" s="210"/>
      <c r="K235" s="210">
        <v>0</v>
      </c>
    </row>
    <row r="236" spans="1:11" s="129" customFormat="1" ht="15.75" customHeight="1">
      <c r="A236" s="298"/>
      <c r="B236" s="306" t="s">
        <v>879</v>
      </c>
      <c r="C236" s="306"/>
      <c r="D236" s="306"/>
      <c r="E236" s="306"/>
      <c r="F236" s="306"/>
      <c r="G236" s="306"/>
      <c r="H236" s="306"/>
      <c r="I236" s="210">
        <v>6806640</v>
      </c>
      <c r="J236" s="210"/>
      <c r="K236" s="210">
        <v>7557557</v>
      </c>
    </row>
    <row r="237" spans="1:11" s="129" customFormat="1" ht="15.75" customHeight="1" hidden="1">
      <c r="A237" s="298"/>
      <c r="B237" s="306" t="s">
        <v>880</v>
      </c>
      <c r="C237" s="306"/>
      <c r="D237" s="306"/>
      <c r="E237" s="306"/>
      <c r="F237" s="306"/>
      <c r="G237" s="306"/>
      <c r="H237" s="306"/>
      <c r="I237" s="210">
        <v>0</v>
      </c>
      <c r="J237" s="210"/>
      <c r="K237" s="210">
        <v>0</v>
      </c>
    </row>
    <row r="238" spans="1:11" s="129" customFormat="1" ht="15.75" customHeight="1" hidden="1">
      <c r="A238" s="298"/>
      <c r="B238" s="306" t="s">
        <v>482</v>
      </c>
      <c r="C238" s="306"/>
      <c r="D238" s="306"/>
      <c r="E238" s="306"/>
      <c r="F238" s="306"/>
      <c r="G238" s="306"/>
      <c r="H238" s="306"/>
      <c r="I238" s="210"/>
      <c r="J238" s="210"/>
      <c r="K238" s="210"/>
    </row>
    <row r="239" spans="1:11" s="129" customFormat="1" ht="15.75" customHeight="1" hidden="1">
      <c r="A239" s="298"/>
      <c r="B239" s="306" t="s">
        <v>483</v>
      </c>
      <c r="C239" s="306"/>
      <c r="D239" s="306"/>
      <c r="E239" s="306"/>
      <c r="F239" s="306"/>
      <c r="G239" s="306"/>
      <c r="H239" s="306"/>
      <c r="I239" s="210"/>
      <c r="J239" s="210"/>
      <c r="K239" s="210"/>
    </row>
    <row r="240" spans="1:11" s="129" customFormat="1" ht="21" customHeight="1">
      <c r="A240" s="303"/>
      <c r="B240" s="305"/>
      <c r="C240" s="305" t="s">
        <v>484</v>
      </c>
      <c r="D240" s="304"/>
      <c r="E240" s="304"/>
      <c r="F240" s="304"/>
      <c r="G240" s="304"/>
      <c r="H240" s="304"/>
      <c r="I240" s="364">
        <v>20700120050</v>
      </c>
      <c r="J240" s="219"/>
      <c r="K240" s="364">
        <v>19323098333</v>
      </c>
    </row>
    <row r="241" spans="1:11" s="129" customFormat="1" ht="15.75" customHeight="1">
      <c r="A241" s="298"/>
      <c r="B241" s="306"/>
      <c r="C241" s="306" t="s">
        <v>485</v>
      </c>
      <c r="D241" s="306"/>
      <c r="E241" s="306"/>
      <c r="F241" s="306"/>
      <c r="G241" s="306"/>
      <c r="H241" s="298"/>
      <c r="I241" s="210">
        <v>-69102833</v>
      </c>
      <c r="J241" s="210"/>
      <c r="K241" s="210">
        <v>-92639040</v>
      </c>
    </row>
    <row r="242" spans="1:11" s="129" customFormat="1" ht="21" customHeight="1" thickBot="1">
      <c r="A242" s="303"/>
      <c r="B242" s="305"/>
      <c r="C242" s="305" t="s">
        <v>486</v>
      </c>
      <c r="D242" s="304"/>
      <c r="E242" s="304"/>
      <c r="F242" s="304"/>
      <c r="G242" s="304"/>
      <c r="H242" s="304"/>
      <c r="I242" s="355">
        <v>20631017217</v>
      </c>
      <c r="J242" s="219"/>
      <c r="K242" s="355">
        <v>19230459293</v>
      </c>
    </row>
    <row r="243" spans="1:11" s="129" customFormat="1" ht="15.75" customHeight="1" hidden="1">
      <c r="A243" s="298"/>
      <c r="B243" s="288" t="s">
        <v>487</v>
      </c>
      <c r="C243" s="288"/>
      <c r="D243" s="288"/>
      <c r="E243" s="288"/>
      <c r="F243" s="288"/>
      <c r="G243" s="288"/>
      <c r="H243" s="288"/>
      <c r="I243" s="210"/>
      <c r="J243" s="210"/>
      <c r="K243" s="210"/>
    </row>
    <row r="244" spans="1:11" s="129" customFormat="1" ht="15.75" customHeight="1" hidden="1">
      <c r="A244" s="298"/>
      <c r="B244" s="288" t="s">
        <v>488</v>
      </c>
      <c r="C244" s="288"/>
      <c r="D244" s="288"/>
      <c r="E244" s="288"/>
      <c r="F244" s="288"/>
      <c r="G244" s="288"/>
      <c r="H244" s="288"/>
      <c r="I244" s="210"/>
      <c r="J244" s="210"/>
      <c r="K244" s="210"/>
    </row>
    <row r="245" spans="1:11" s="129" customFormat="1" ht="15.75" customHeight="1" hidden="1">
      <c r="A245" s="298"/>
      <c r="B245" s="288" t="s">
        <v>489</v>
      </c>
      <c r="C245" s="288"/>
      <c r="D245" s="288"/>
      <c r="E245" s="288"/>
      <c r="F245" s="288"/>
      <c r="G245" s="288"/>
      <c r="H245" s="288"/>
      <c r="I245" s="210"/>
      <c r="J245" s="210"/>
      <c r="K245" s="210"/>
    </row>
    <row r="246" spans="1:11" s="129" customFormat="1" ht="15.75" customHeight="1" hidden="1">
      <c r="A246" s="298"/>
      <c r="B246" s="288" t="s">
        <v>490</v>
      </c>
      <c r="C246" s="288"/>
      <c r="D246" s="288"/>
      <c r="E246" s="288"/>
      <c r="F246" s="288"/>
      <c r="G246" s="288"/>
      <c r="H246" s="288"/>
      <c r="I246" s="210"/>
      <c r="J246" s="210"/>
      <c r="K246" s="210"/>
    </row>
    <row r="247" spans="1:11" s="129" customFormat="1" ht="15.75" customHeight="1" hidden="1">
      <c r="A247" s="298"/>
      <c r="B247" s="288" t="s">
        <v>491</v>
      </c>
      <c r="C247" s="288"/>
      <c r="D247" s="288"/>
      <c r="E247" s="288"/>
      <c r="F247" s="288"/>
      <c r="G247" s="288"/>
      <c r="H247" s="288"/>
      <c r="I247" s="210"/>
      <c r="J247" s="210"/>
      <c r="K247" s="210"/>
    </row>
    <row r="248" spans="1:11" s="129" customFormat="1" ht="30" customHeight="1" thickTop="1">
      <c r="A248" s="362" t="s">
        <v>747</v>
      </c>
      <c r="B248" s="305" t="s">
        <v>492</v>
      </c>
      <c r="C248" s="305"/>
      <c r="D248" s="305"/>
      <c r="E248" s="305"/>
      <c r="F248" s="305"/>
      <c r="G248" s="305"/>
      <c r="H248" s="305"/>
      <c r="I248" s="354" t="s">
        <v>732</v>
      </c>
      <c r="J248" s="354"/>
      <c r="K248" s="354" t="s">
        <v>79</v>
      </c>
    </row>
    <row r="249" spans="1:11" s="2" customFormat="1" ht="19.5" customHeight="1">
      <c r="A249" s="296"/>
      <c r="B249" s="297" t="s">
        <v>493</v>
      </c>
      <c r="C249" s="297"/>
      <c r="D249" s="297"/>
      <c r="E249" s="297"/>
      <c r="F249" s="297"/>
      <c r="G249" s="297"/>
      <c r="H249" s="297"/>
      <c r="I249" s="219">
        <v>37082875.75</v>
      </c>
      <c r="J249" s="219"/>
      <c r="K249" s="219">
        <v>110131153.57500005</v>
      </c>
    </row>
    <row r="250" spans="1:11" s="129" customFormat="1" ht="15.75" customHeight="1">
      <c r="A250" s="298"/>
      <c r="B250" s="365"/>
      <c r="C250" s="306" t="s">
        <v>494</v>
      </c>
      <c r="D250" s="306"/>
      <c r="E250" s="306"/>
      <c r="F250" s="306"/>
      <c r="G250" s="306"/>
      <c r="H250" s="306"/>
      <c r="I250" s="210">
        <v>37082875.75</v>
      </c>
      <c r="J250" s="210"/>
      <c r="K250" s="210">
        <v>78196173.57500005</v>
      </c>
    </row>
    <row r="251" spans="1:11" s="129" customFormat="1" ht="15.75" customHeight="1">
      <c r="A251" s="298"/>
      <c r="B251" s="365"/>
      <c r="C251" s="306" t="s">
        <v>495</v>
      </c>
      <c r="D251" s="306"/>
      <c r="E251" s="306"/>
      <c r="F251" s="306"/>
      <c r="G251" s="306"/>
      <c r="H251" s="306"/>
      <c r="I251" s="210"/>
      <c r="J251" s="210"/>
      <c r="K251" s="210">
        <v>31934980</v>
      </c>
    </row>
    <row r="252" spans="1:11" s="2" customFormat="1" ht="19.5" customHeight="1">
      <c r="A252" s="296"/>
      <c r="B252" s="297" t="s">
        <v>492</v>
      </c>
      <c r="C252" s="297"/>
      <c r="D252" s="297"/>
      <c r="E252" s="297"/>
      <c r="F252" s="297"/>
      <c r="G252" s="297"/>
      <c r="H252" s="297"/>
      <c r="I252" s="219">
        <v>246281860</v>
      </c>
      <c r="J252" s="219"/>
      <c r="K252" s="219">
        <v>276597467</v>
      </c>
    </row>
    <row r="253" spans="1:11" s="129" customFormat="1" ht="15.75" customHeight="1">
      <c r="A253" s="298"/>
      <c r="B253" s="302"/>
      <c r="C253" s="302" t="s">
        <v>877</v>
      </c>
      <c r="D253" s="302"/>
      <c r="E253" s="302"/>
      <c r="F253" s="302"/>
      <c r="G253" s="302"/>
      <c r="H253" s="302"/>
      <c r="I253" s="210">
        <v>4700000</v>
      </c>
      <c r="J253" s="210"/>
      <c r="K253" s="210">
        <v>12000000</v>
      </c>
    </row>
    <row r="254" spans="1:11" s="129" customFormat="1" ht="15.75" customHeight="1">
      <c r="A254" s="298"/>
      <c r="B254" s="302"/>
      <c r="C254" s="302" t="s">
        <v>496</v>
      </c>
      <c r="D254" s="302"/>
      <c r="E254" s="302"/>
      <c r="F254" s="302"/>
      <c r="G254" s="302"/>
      <c r="H254" s="302"/>
      <c r="I254" s="210">
        <v>0</v>
      </c>
      <c r="J254" s="210"/>
      <c r="K254" s="210">
        <v>0</v>
      </c>
    </row>
    <row r="255" spans="1:11" s="129" customFormat="1" ht="15.75" customHeight="1">
      <c r="A255" s="296"/>
      <c r="B255" s="366"/>
      <c r="C255" s="302" t="s">
        <v>876</v>
      </c>
      <c r="D255" s="305"/>
      <c r="E255" s="305"/>
      <c r="F255" s="305"/>
      <c r="G255" s="305"/>
      <c r="H255" s="305"/>
      <c r="I255" s="210">
        <v>241581860</v>
      </c>
      <c r="J255" s="210"/>
      <c r="K255" s="210">
        <v>264597467</v>
      </c>
    </row>
    <row r="256" spans="1:11" s="129" customFormat="1" ht="21" customHeight="1" thickBot="1">
      <c r="A256" s="303"/>
      <c r="B256" s="305"/>
      <c r="C256" s="305" t="s">
        <v>464</v>
      </c>
      <c r="D256" s="304"/>
      <c r="E256" s="304"/>
      <c r="F256" s="304"/>
      <c r="G256" s="304"/>
      <c r="H256" s="304"/>
      <c r="I256" s="355">
        <v>283364735.75</v>
      </c>
      <c r="J256" s="219"/>
      <c r="K256" s="355">
        <v>386728620.57500005</v>
      </c>
    </row>
    <row r="257" spans="1:11" s="129" customFormat="1" ht="30" customHeight="1" hidden="1">
      <c r="A257" s="362" t="s">
        <v>754</v>
      </c>
      <c r="B257" s="305" t="s">
        <v>497</v>
      </c>
      <c r="C257" s="305"/>
      <c r="D257" s="305"/>
      <c r="E257" s="305"/>
      <c r="F257" s="305"/>
      <c r="G257" s="305"/>
      <c r="H257" s="305"/>
      <c r="I257" s="354" t="e">
        <f>#REF!</f>
        <v>#REF!</v>
      </c>
      <c r="J257" s="354"/>
      <c r="K257" s="354" t="e">
        <f>#REF!</f>
        <v>#REF!</v>
      </c>
    </row>
    <row r="258" spans="1:11" s="129" customFormat="1" ht="15.75" customHeight="1" hidden="1">
      <c r="A258" s="298"/>
      <c r="B258" s="367" t="s">
        <v>498</v>
      </c>
      <c r="C258" s="306"/>
      <c r="D258" s="306"/>
      <c r="E258" s="306"/>
      <c r="F258" s="306"/>
      <c r="G258" s="306"/>
      <c r="H258" s="306"/>
      <c r="I258" s="210"/>
      <c r="J258" s="210"/>
      <c r="K258" s="210"/>
    </row>
    <row r="259" spans="1:11" s="129" customFormat="1" ht="15.75" customHeight="1" hidden="1">
      <c r="A259" s="298"/>
      <c r="B259" s="367" t="s">
        <v>499</v>
      </c>
      <c r="C259" s="306"/>
      <c r="D259" s="306"/>
      <c r="E259" s="306"/>
      <c r="F259" s="306"/>
      <c r="G259" s="306"/>
      <c r="H259" s="306"/>
      <c r="I259" s="210"/>
      <c r="J259" s="210"/>
      <c r="K259" s="210"/>
    </row>
    <row r="260" spans="1:11" s="129" customFormat="1" ht="21" customHeight="1" hidden="1">
      <c r="A260" s="303"/>
      <c r="B260" s="305"/>
      <c r="C260" s="305" t="s">
        <v>464</v>
      </c>
      <c r="D260" s="304"/>
      <c r="E260" s="304"/>
      <c r="F260" s="304"/>
      <c r="G260" s="304"/>
      <c r="H260" s="304"/>
      <c r="I260" s="355">
        <f>SUM(I258:I259)</f>
        <v>0</v>
      </c>
      <c r="J260" s="219"/>
      <c r="K260" s="355">
        <f>SUM(K258:K259)</f>
        <v>0</v>
      </c>
    </row>
    <row r="261" spans="1:11" s="129" customFormat="1" ht="30" customHeight="1" hidden="1">
      <c r="A261" s="362" t="s">
        <v>218</v>
      </c>
      <c r="B261" s="305" t="s">
        <v>500</v>
      </c>
      <c r="C261" s="305"/>
      <c r="D261" s="305"/>
      <c r="E261" s="305"/>
      <c r="F261" s="305"/>
      <c r="G261" s="305"/>
      <c r="H261" s="305"/>
      <c r="I261" s="354" t="e">
        <f>#REF!</f>
        <v>#REF!</v>
      </c>
      <c r="J261" s="354">
        <v>0</v>
      </c>
      <c r="K261" s="354" t="e">
        <f>#REF!</f>
        <v>#REF!</v>
      </c>
    </row>
    <row r="262" spans="1:11" s="129" customFormat="1" ht="15.75" customHeight="1" hidden="1">
      <c r="A262" s="298"/>
      <c r="B262" s="367" t="s">
        <v>884</v>
      </c>
      <c r="C262" s="367"/>
      <c r="D262" s="306"/>
      <c r="E262" s="306"/>
      <c r="F262" s="306"/>
      <c r="G262" s="306"/>
      <c r="H262" s="306"/>
      <c r="I262" s="210"/>
      <c r="J262" s="210"/>
      <c r="K262" s="210"/>
    </row>
    <row r="263" spans="1:11" s="129" customFormat="1" ht="15.75" customHeight="1" hidden="1">
      <c r="A263" s="298"/>
      <c r="B263" s="367" t="s">
        <v>501</v>
      </c>
      <c r="C263" s="367"/>
      <c r="D263" s="306"/>
      <c r="E263" s="306"/>
      <c r="F263" s="306"/>
      <c r="G263" s="306"/>
      <c r="H263" s="306"/>
      <c r="I263" s="210"/>
      <c r="J263" s="210"/>
      <c r="K263" s="210"/>
    </row>
    <row r="264" spans="1:11" s="129" customFormat="1" ht="15.75" customHeight="1" hidden="1">
      <c r="A264" s="298"/>
      <c r="B264" s="367" t="s">
        <v>502</v>
      </c>
      <c r="C264" s="367"/>
      <c r="D264" s="306"/>
      <c r="E264" s="306"/>
      <c r="F264" s="306"/>
      <c r="G264" s="306"/>
      <c r="H264" s="306"/>
      <c r="I264" s="210"/>
      <c r="J264" s="210"/>
      <c r="K264" s="210"/>
    </row>
    <row r="265" spans="1:11" s="129" customFormat="1" ht="15.75" customHeight="1" hidden="1">
      <c r="A265" s="298"/>
      <c r="B265" s="367" t="s">
        <v>500</v>
      </c>
      <c r="C265" s="367"/>
      <c r="D265" s="306"/>
      <c r="E265" s="306"/>
      <c r="F265" s="306"/>
      <c r="G265" s="306"/>
      <c r="H265" s="306"/>
      <c r="I265" s="210"/>
      <c r="J265" s="210"/>
      <c r="K265" s="210"/>
    </row>
    <row r="266" spans="1:11" s="129" customFormat="1" ht="21" customHeight="1" hidden="1">
      <c r="A266" s="303"/>
      <c r="B266" s="305"/>
      <c r="C266" s="305" t="s">
        <v>464</v>
      </c>
      <c r="D266" s="304"/>
      <c r="E266" s="304"/>
      <c r="F266" s="304"/>
      <c r="G266" s="304"/>
      <c r="H266" s="304"/>
      <c r="I266" s="355">
        <f>SUM(I262:I265)</f>
        <v>0</v>
      </c>
      <c r="J266" s="219"/>
      <c r="K266" s="355">
        <f>SUM(K262:K265)</f>
        <v>0</v>
      </c>
    </row>
    <row r="267" spans="1:11" s="129" customFormat="1" ht="30" customHeight="1" thickTop="1">
      <c r="A267" s="352" t="s">
        <v>749</v>
      </c>
      <c r="B267" s="368" t="s">
        <v>95</v>
      </c>
      <c r="C267" s="306"/>
      <c r="D267" s="306"/>
      <c r="E267" s="306"/>
      <c r="F267" s="306"/>
      <c r="G267" s="306"/>
      <c r="H267" s="306"/>
      <c r="I267" s="210"/>
      <c r="J267" s="210"/>
      <c r="K267" s="210"/>
    </row>
    <row r="268" spans="1:11" s="129" customFormat="1" ht="30.75" customHeight="1" hidden="1">
      <c r="A268" s="296"/>
      <c r="B268" s="369"/>
      <c r="C268" s="370" t="s">
        <v>504</v>
      </c>
      <c r="D268" s="371"/>
      <c r="E268" s="372" t="s">
        <v>505</v>
      </c>
      <c r="F268" s="371"/>
      <c r="G268" s="372" t="s">
        <v>506</v>
      </c>
      <c r="H268" s="297"/>
      <c r="I268" s="372" t="s">
        <v>507</v>
      </c>
      <c r="J268" s="219"/>
      <c r="K268" s="372" t="s">
        <v>508</v>
      </c>
    </row>
    <row r="269" spans="1:11" s="129" customFormat="1" ht="24.75" customHeight="1" hidden="1">
      <c r="A269" s="296"/>
      <c r="B269" s="297" t="s">
        <v>509</v>
      </c>
      <c r="C269" s="373"/>
      <c r="D269" s="373"/>
      <c r="E269" s="134"/>
      <c r="F269" s="210"/>
      <c r="G269" s="210"/>
      <c r="H269" s="134"/>
      <c r="I269" s="210"/>
      <c r="J269" s="374"/>
      <c r="K269" s="375"/>
    </row>
    <row r="270" spans="1:11" s="129" customFormat="1" ht="15.75" customHeight="1" hidden="1">
      <c r="A270" s="298"/>
      <c r="B270" s="306" t="s">
        <v>510</v>
      </c>
      <c r="C270" s="376"/>
      <c r="D270" s="376"/>
      <c r="E270" s="134"/>
      <c r="F270" s="210"/>
      <c r="G270" s="210"/>
      <c r="H270" s="134"/>
      <c r="I270" s="210"/>
      <c r="J270" s="374"/>
      <c r="K270" s="377">
        <f>SUM(E270:J270)</f>
        <v>0</v>
      </c>
    </row>
    <row r="271" spans="1:11" s="146" customFormat="1" ht="15.75" customHeight="1" hidden="1">
      <c r="A271" s="317"/>
      <c r="B271" s="323"/>
      <c r="C271" s="323" t="s">
        <v>511</v>
      </c>
      <c r="D271" s="378"/>
      <c r="E271" s="143"/>
      <c r="F271" s="224"/>
      <c r="G271" s="224"/>
      <c r="H271" s="143"/>
      <c r="I271" s="224"/>
      <c r="J271" s="379"/>
      <c r="K271" s="377">
        <f aca="true" t="shared" si="0" ref="K271:K276">SUM(E271:J271)</f>
        <v>0</v>
      </c>
    </row>
    <row r="272" spans="1:11" s="146" customFormat="1" ht="15.75" customHeight="1" hidden="1">
      <c r="A272" s="317"/>
      <c r="B272" s="323"/>
      <c r="C272" s="323" t="s">
        <v>512</v>
      </c>
      <c r="D272" s="378"/>
      <c r="E272" s="378"/>
      <c r="F272" s="378"/>
      <c r="G272" s="378"/>
      <c r="H272" s="378"/>
      <c r="I272" s="379"/>
      <c r="J272" s="379"/>
      <c r="K272" s="377">
        <f t="shared" si="0"/>
        <v>0</v>
      </c>
    </row>
    <row r="273" spans="1:11" s="146" customFormat="1" ht="15.75" customHeight="1" hidden="1">
      <c r="A273" s="317"/>
      <c r="B273" s="323"/>
      <c r="C273" s="323" t="s">
        <v>513</v>
      </c>
      <c r="D273" s="378"/>
      <c r="E273" s="378"/>
      <c r="F273" s="378"/>
      <c r="G273" s="378"/>
      <c r="H273" s="378"/>
      <c r="I273" s="224"/>
      <c r="J273" s="379"/>
      <c r="K273" s="377">
        <f t="shared" si="0"/>
        <v>0</v>
      </c>
    </row>
    <row r="274" spans="1:11" s="146" customFormat="1" ht="15.75" customHeight="1" hidden="1">
      <c r="A274" s="317"/>
      <c r="B274" s="323"/>
      <c r="C274" s="323" t="s">
        <v>514</v>
      </c>
      <c r="D274" s="378"/>
      <c r="E274" s="378"/>
      <c r="F274" s="378"/>
      <c r="G274" s="378"/>
      <c r="H274" s="378"/>
      <c r="I274" s="379"/>
      <c r="J274" s="379"/>
      <c r="K274" s="377">
        <f t="shared" si="0"/>
        <v>0</v>
      </c>
    </row>
    <row r="275" spans="1:11" s="146" customFormat="1" ht="15.75" customHeight="1" hidden="1">
      <c r="A275" s="317"/>
      <c r="B275" s="323"/>
      <c r="C275" s="323" t="s">
        <v>515</v>
      </c>
      <c r="D275" s="378"/>
      <c r="E275" s="143"/>
      <c r="F275" s="224"/>
      <c r="G275" s="224"/>
      <c r="H275" s="143"/>
      <c r="I275" s="224"/>
      <c r="J275" s="379"/>
      <c r="K275" s="377">
        <f t="shared" si="0"/>
        <v>0</v>
      </c>
    </row>
    <row r="276" spans="1:11" s="146" customFormat="1" ht="15.75" customHeight="1" hidden="1">
      <c r="A276" s="317"/>
      <c r="B276" s="323"/>
      <c r="C276" s="380" t="s">
        <v>516</v>
      </c>
      <c r="D276" s="378"/>
      <c r="E276" s="378"/>
      <c r="F276" s="378"/>
      <c r="G276" s="378"/>
      <c r="H276" s="378"/>
      <c r="I276" s="379"/>
      <c r="J276" s="379"/>
      <c r="K276" s="377">
        <f t="shared" si="0"/>
        <v>0</v>
      </c>
    </row>
    <row r="277" spans="1:11" s="129" customFormat="1" ht="15.75" customHeight="1" hidden="1">
      <c r="A277" s="298"/>
      <c r="B277" s="381" t="s">
        <v>517</v>
      </c>
      <c r="C277" s="382"/>
      <c r="D277" s="376"/>
      <c r="E277" s="382">
        <f>E270+E271+E272+E273-E274-E275-E276</f>
        <v>0</v>
      </c>
      <c r="F277" s="376"/>
      <c r="G277" s="382">
        <f>G270+G271+G272+G273-G274-G275-G276</f>
        <v>0</v>
      </c>
      <c r="H277" s="376"/>
      <c r="I277" s="382">
        <f>I270+I271+I272+I273-I274-I275-I276</f>
        <v>0</v>
      </c>
      <c r="J277" s="374"/>
      <c r="K277" s="383">
        <f>SUM(E277:J277)</f>
        <v>0</v>
      </c>
    </row>
    <row r="278" spans="1:11" s="129" customFormat="1" ht="24.75" customHeight="1" hidden="1">
      <c r="A278" s="296"/>
      <c r="B278" s="297" t="s">
        <v>518</v>
      </c>
      <c r="C278" s="373"/>
      <c r="D278" s="373"/>
      <c r="E278" s="134"/>
      <c r="F278" s="210"/>
      <c r="G278" s="210"/>
      <c r="H278" s="134"/>
      <c r="I278" s="210"/>
      <c r="J278" s="374"/>
      <c r="K278" s="375"/>
    </row>
    <row r="279" spans="1:11" s="129" customFormat="1" ht="15.75" customHeight="1" hidden="1">
      <c r="A279" s="298"/>
      <c r="B279" s="306" t="s">
        <v>510</v>
      </c>
      <c r="C279" s="384"/>
      <c r="D279" s="384"/>
      <c r="E279" s="134"/>
      <c r="F279" s="210"/>
      <c r="G279" s="210"/>
      <c r="H279" s="134"/>
      <c r="I279" s="210"/>
      <c r="J279" s="210"/>
      <c r="K279" s="377">
        <f aca="true" t="shared" si="1" ref="K279:K285">SUM(E279:J279)</f>
        <v>0</v>
      </c>
    </row>
    <row r="280" spans="1:11" s="146" customFormat="1" ht="15.75" customHeight="1" hidden="1">
      <c r="A280" s="317"/>
      <c r="B280" s="323"/>
      <c r="C280" s="323" t="s">
        <v>519</v>
      </c>
      <c r="D280" s="385"/>
      <c r="E280" s="143"/>
      <c r="F280" s="224"/>
      <c r="G280" s="224"/>
      <c r="H280" s="143"/>
      <c r="I280" s="224"/>
      <c r="J280" s="224"/>
      <c r="K280" s="377">
        <f t="shared" si="1"/>
        <v>0</v>
      </c>
    </row>
    <row r="281" spans="1:11" s="146" customFormat="1" ht="15.75" customHeight="1" hidden="1">
      <c r="A281" s="317"/>
      <c r="B281" s="323"/>
      <c r="C281" s="323" t="s">
        <v>513</v>
      </c>
      <c r="D281" s="385"/>
      <c r="E281" s="385"/>
      <c r="F281" s="385"/>
      <c r="G281" s="385"/>
      <c r="H281" s="143"/>
      <c r="I281" s="224"/>
      <c r="J281" s="224"/>
      <c r="K281" s="377">
        <f t="shared" si="1"/>
        <v>0</v>
      </c>
    </row>
    <row r="282" spans="1:11" s="146" customFormat="1" ht="15.75" customHeight="1" hidden="1">
      <c r="A282" s="317"/>
      <c r="B282" s="323"/>
      <c r="C282" s="323" t="s">
        <v>514</v>
      </c>
      <c r="D282" s="385"/>
      <c r="E282" s="385"/>
      <c r="F282" s="385"/>
      <c r="G282" s="385"/>
      <c r="H282" s="143"/>
      <c r="I282" s="224"/>
      <c r="J282" s="224"/>
      <c r="K282" s="377">
        <f t="shared" si="1"/>
        <v>0</v>
      </c>
    </row>
    <row r="283" spans="1:11" s="146" customFormat="1" ht="15.75" customHeight="1" hidden="1">
      <c r="A283" s="317"/>
      <c r="B283" s="323"/>
      <c r="C283" s="323" t="s">
        <v>515</v>
      </c>
      <c r="D283" s="385"/>
      <c r="E283" s="385"/>
      <c r="F283" s="385"/>
      <c r="G283" s="385"/>
      <c r="H283" s="143"/>
      <c r="I283" s="224"/>
      <c r="J283" s="224"/>
      <c r="K283" s="377">
        <f t="shared" si="1"/>
        <v>0</v>
      </c>
    </row>
    <row r="284" spans="1:11" s="146" customFormat="1" ht="15.75" customHeight="1" hidden="1">
      <c r="A284" s="317"/>
      <c r="B284" s="323"/>
      <c r="C284" s="380" t="s">
        <v>516</v>
      </c>
      <c r="D284" s="385"/>
      <c r="E284" s="143"/>
      <c r="F284" s="224"/>
      <c r="G284" s="224"/>
      <c r="H284" s="143"/>
      <c r="I284" s="224"/>
      <c r="J284" s="224"/>
      <c r="K284" s="377">
        <f t="shared" si="1"/>
        <v>0</v>
      </c>
    </row>
    <row r="285" spans="1:11" s="129" customFormat="1" ht="15.75" customHeight="1" hidden="1">
      <c r="A285" s="298"/>
      <c r="B285" s="381" t="s">
        <v>517</v>
      </c>
      <c r="C285" s="386"/>
      <c r="D285" s="384"/>
      <c r="E285" s="386">
        <f>E279+E280+E281-E282-E283-E284</f>
        <v>0</v>
      </c>
      <c r="F285" s="384"/>
      <c r="G285" s="386">
        <f>G279+G280+G281-G282-G283-G284</f>
        <v>0</v>
      </c>
      <c r="H285" s="384"/>
      <c r="I285" s="386">
        <f>I279+I280+I281-I282-I283-I284</f>
        <v>0</v>
      </c>
      <c r="J285" s="210"/>
      <c r="K285" s="383">
        <f t="shared" si="1"/>
        <v>0</v>
      </c>
    </row>
    <row r="286" spans="1:11" s="129" customFormat="1" ht="24.75" customHeight="1" hidden="1">
      <c r="A286" s="296"/>
      <c r="B286" s="297" t="s">
        <v>520</v>
      </c>
      <c r="C286" s="373"/>
      <c r="D286" s="373"/>
      <c r="E286" s="134"/>
      <c r="F286" s="210"/>
      <c r="G286" s="210"/>
      <c r="H286" s="134"/>
      <c r="I286" s="210"/>
      <c r="J286" s="374"/>
      <c r="K286" s="375"/>
    </row>
    <row r="287" spans="1:11" s="129" customFormat="1" ht="15.75" customHeight="1" hidden="1">
      <c r="A287" s="298"/>
      <c r="B287" s="288" t="s">
        <v>510</v>
      </c>
      <c r="C287" s="384"/>
      <c r="D287" s="384"/>
      <c r="E287" s="384">
        <f>E270-E279</f>
        <v>0</v>
      </c>
      <c r="F287" s="384"/>
      <c r="G287" s="384">
        <f>G270-G279</f>
        <v>0</v>
      </c>
      <c r="H287" s="384">
        <v>0</v>
      </c>
      <c r="I287" s="384">
        <f>I270-I279</f>
        <v>0</v>
      </c>
      <c r="J287" s="210">
        <v>0</v>
      </c>
      <c r="K287" s="377">
        <f>SUM(E287:J287)</f>
        <v>0</v>
      </c>
    </row>
    <row r="288" spans="1:11" s="129" customFormat="1" ht="15.75" customHeight="1" hidden="1" thickBot="1">
      <c r="A288" s="298"/>
      <c r="B288" s="387" t="s">
        <v>517</v>
      </c>
      <c r="C288" s="388"/>
      <c r="D288" s="384"/>
      <c r="E288" s="388">
        <f>E277-E285</f>
        <v>0</v>
      </c>
      <c r="F288" s="384"/>
      <c r="G288" s="388">
        <f>G277-G285</f>
        <v>0</v>
      </c>
      <c r="H288" s="384">
        <v>0</v>
      </c>
      <c r="I288" s="388">
        <f>I277-I285</f>
        <v>0</v>
      </c>
      <c r="J288" s="210">
        <v>0</v>
      </c>
      <c r="K288" s="389">
        <f>SUM(E288:J288)</f>
        <v>0</v>
      </c>
    </row>
    <row r="289" spans="1:11" s="129" customFormat="1" ht="15" customHeight="1" hidden="1" thickTop="1">
      <c r="A289" s="298"/>
      <c r="B289" s="306"/>
      <c r="C289" s="306"/>
      <c r="D289" s="306"/>
      <c r="E289" s="306"/>
      <c r="F289" s="288"/>
      <c r="G289" s="306"/>
      <c r="H289" s="390"/>
      <c r="I289" s="210"/>
      <c r="J289" s="210"/>
      <c r="K289" s="210"/>
    </row>
    <row r="290" spans="1:11" s="129" customFormat="1" ht="17.25" customHeight="1" hidden="1">
      <c r="A290" s="298"/>
      <c r="B290" s="390" t="s">
        <v>521</v>
      </c>
      <c r="C290" s="391"/>
      <c r="D290" s="391"/>
      <c r="E290" s="391"/>
      <c r="F290" s="391"/>
      <c r="G290" s="391"/>
      <c r="H290" s="391"/>
      <c r="I290" s="391"/>
      <c r="J290" s="391"/>
      <c r="K290" s="391"/>
    </row>
    <row r="291" spans="1:11" s="129" customFormat="1" ht="12.75" customHeight="1" hidden="1">
      <c r="A291" s="298"/>
      <c r="B291" s="390" t="s">
        <v>522</v>
      </c>
      <c r="C291" s="391"/>
      <c r="D291" s="391"/>
      <c r="E291" s="391"/>
      <c r="F291" s="391"/>
      <c r="G291" s="391"/>
      <c r="H291" s="391"/>
      <c r="I291" s="391"/>
      <c r="J291" s="391"/>
      <c r="K291" s="391"/>
    </row>
    <row r="292" spans="1:11" s="129" customFormat="1" ht="12.75" customHeight="1" hidden="1">
      <c r="A292" s="298"/>
      <c r="B292" s="306" t="s">
        <v>523</v>
      </c>
      <c r="C292" s="306"/>
      <c r="D292" s="306"/>
      <c r="E292" s="306"/>
      <c r="F292" s="306"/>
      <c r="G292" s="306"/>
      <c r="H292" s="306"/>
      <c r="I292" s="306"/>
      <c r="J292" s="306"/>
      <c r="K292" s="306"/>
    </row>
    <row r="293" spans="1:11" s="129" customFormat="1" ht="12.75" customHeight="1" hidden="1">
      <c r="A293" s="298"/>
      <c r="B293" s="306" t="s">
        <v>524</v>
      </c>
      <c r="C293" s="306"/>
      <c r="D293" s="306"/>
      <c r="E293" s="306"/>
      <c r="F293" s="306"/>
      <c r="G293" s="306"/>
      <c r="H293" s="306"/>
      <c r="I293" s="306"/>
      <c r="J293" s="306"/>
      <c r="K293" s="306"/>
    </row>
    <row r="294" spans="1:11" s="129" customFormat="1" ht="12.75" customHeight="1" hidden="1">
      <c r="A294" s="298"/>
      <c r="B294" s="306" t="s">
        <v>525</v>
      </c>
      <c r="C294" s="306"/>
      <c r="D294" s="306"/>
      <c r="E294" s="306"/>
      <c r="F294" s="306"/>
      <c r="G294" s="306"/>
      <c r="H294" s="306"/>
      <c r="I294" s="306"/>
      <c r="J294" s="306"/>
      <c r="K294" s="306"/>
    </row>
    <row r="295" spans="1:11" s="129" customFormat="1" ht="30" customHeight="1" hidden="1">
      <c r="A295" s="352" t="s">
        <v>221</v>
      </c>
      <c r="B295" s="368" t="s">
        <v>526</v>
      </c>
      <c r="C295" s="306"/>
      <c r="D295" s="306"/>
      <c r="E295" s="306"/>
      <c r="F295" s="306"/>
      <c r="G295" s="306"/>
      <c r="H295" s="306"/>
      <c r="I295" s="210"/>
      <c r="J295" s="210"/>
      <c r="K295" s="210"/>
    </row>
    <row r="296" spans="1:11" s="129" customFormat="1" ht="30.75" customHeight="1" hidden="1">
      <c r="A296" s="296"/>
      <c r="B296" s="369"/>
      <c r="C296" s="370"/>
      <c r="D296" s="371"/>
      <c r="E296" s="372" t="s">
        <v>505</v>
      </c>
      <c r="F296" s="371"/>
      <c r="G296" s="372" t="s">
        <v>506</v>
      </c>
      <c r="H296" s="297"/>
      <c r="I296" s="372" t="s">
        <v>507</v>
      </c>
      <c r="J296" s="219"/>
      <c r="K296" s="372" t="s">
        <v>508</v>
      </c>
    </row>
    <row r="297" spans="1:11" s="129" customFormat="1" ht="15" customHeight="1" hidden="1">
      <c r="A297" s="296"/>
      <c r="B297" s="392"/>
      <c r="C297" s="371"/>
      <c r="D297" s="371"/>
      <c r="E297" s="371"/>
      <c r="F297" s="371"/>
      <c r="G297" s="371"/>
      <c r="H297" s="297"/>
      <c r="I297" s="393"/>
      <c r="J297" s="219"/>
      <c r="K297" s="393"/>
    </row>
    <row r="298" spans="1:11" s="129" customFormat="1" ht="15" customHeight="1" hidden="1">
      <c r="A298" s="296"/>
      <c r="B298" s="297" t="s">
        <v>509</v>
      </c>
      <c r="C298" s="127"/>
      <c r="D298" s="127"/>
      <c r="E298" s="127"/>
      <c r="F298" s="127"/>
      <c r="G298" s="127"/>
      <c r="H298" s="127"/>
      <c r="I298" s="219"/>
      <c r="J298" s="219"/>
      <c r="K298" s="219"/>
    </row>
    <row r="299" spans="1:11" s="129" customFormat="1" ht="15" customHeight="1" hidden="1">
      <c r="A299" s="298"/>
      <c r="B299" s="306" t="s">
        <v>510</v>
      </c>
      <c r="C299" s="384"/>
      <c r="D299" s="384"/>
      <c r="E299" s="384"/>
      <c r="F299" s="384"/>
      <c r="G299" s="384"/>
      <c r="H299" s="384"/>
      <c r="I299" s="210"/>
      <c r="J299" s="210"/>
      <c r="K299" s="219">
        <f aca="true" t="shared" si="2" ref="K299:K305">SUM(E299:J299)</f>
        <v>0</v>
      </c>
    </row>
    <row r="300" spans="1:11" s="146" customFormat="1" ht="12.75" customHeight="1" hidden="1">
      <c r="A300" s="317"/>
      <c r="B300" s="323"/>
      <c r="C300" s="323" t="s">
        <v>527</v>
      </c>
      <c r="D300" s="385"/>
      <c r="E300" s="385"/>
      <c r="F300" s="385"/>
      <c r="G300" s="385"/>
      <c r="H300" s="385"/>
      <c r="I300" s="224"/>
      <c r="J300" s="224"/>
      <c r="K300" s="219">
        <f t="shared" si="2"/>
        <v>0</v>
      </c>
    </row>
    <row r="301" spans="1:11" s="146" customFormat="1" ht="15" customHeight="1" hidden="1">
      <c r="A301" s="317"/>
      <c r="B301" s="323"/>
      <c r="C301" s="323" t="s">
        <v>528</v>
      </c>
      <c r="D301" s="385"/>
      <c r="E301" s="385"/>
      <c r="F301" s="385"/>
      <c r="G301" s="385"/>
      <c r="H301" s="385"/>
      <c r="I301" s="224"/>
      <c r="J301" s="224"/>
      <c r="K301" s="219">
        <f t="shared" si="2"/>
        <v>0</v>
      </c>
    </row>
    <row r="302" spans="1:11" s="146" customFormat="1" ht="12.75" customHeight="1" hidden="1">
      <c r="A302" s="317"/>
      <c r="B302" s="323"/>
      <c r="C302" s="323" t="s">
        <v>513</v>
      </c>
      <c r="D302" s="385"/>
      <c r="E302" s="385"/>
      <c r="F302" s="385"/>
      <c r="G302" s="385"/>
      <c r="H302" s="385"/>
      <c r="I302" s="224"/>
      <c r="J302" s="224"/>
      <c r="K302" s="219">
        <f t="shared" si="2"/>
        <v>0</v>
      </c>
    </row>
    <row r="303" spans="1:11" s="146" customFormat="1" ht="12.75" customHeight="1" hidden="1">
      <c r="A303" s="317"/>
      <c r="B303" s="323"/>
      <c r="C303" s="323" t="s">
        <v>529</v>
      </c>
      <c r="D303" s="385"/>
      <c r="E303" s="385"/>
      <c r="F303" s="385"/>
      <c r="G303" s="385"/>
      <c r="H303" s="385"/>
      <c r="I303" s="224"/>
      <c r="J303" s="224"/>
      <c r="K303" s="219">
        <f t="shared" si="2"/>
        <v>0</v>
      </c>
    </row>
    <row r="304" spans="1:11" s="146" customFormat="1" ht="12.75" customHeight="1" hidden="1">
      <c r="A304" s="317"/>
      <c r="B304" s="380"/>
      <c r="C304" s="380" t="s">
        <v>516</v>
      </c>
      <c r="D304" s="385"/>
      <c r="E304" s="385"/>
      <c r="F304" s="385"/>
      <c r="G304" s="385"/>
      <c r="H304" s="385"/>
      <c r="I304" s="224"/>
      <c r="J304" s="224"/>
      <c r="K304" s="219">
        <f t="shared" si="2"/>
        <v>0</v>
      </c>
    </row>
    <row r="305" spans="1:11" s="129" customFormat="1" ht="15" customHeight="1" hidden="1">
      <c r="A305" s="298"/>
      <c r="B305" s="381" t="s">
        <v>517</v>
      </c>
      <c r="C305" s="386"/>
      <c r="D305" s="384"/>
      <c r="E305" s="394">
        <f>E299+E300-E301+E302-E303-E304</f>
        <v>0</v>
      </c>
      <c r="F305" s="384"/>
      <c r="G305" s="394">
        <f>G299+G300-G301+G302-G303-G304</f>
        <v>0</v>
      </c>
      <c r="H305" s="384"/>
      <c r="I305" s="394">
        <f>I299+I300-I301+I302-I303-I304</f>
        <v>0</v>
      </c>
      <c r="J305" s="210"/>
      <c r="K305" s="395">
        <f t="shared" si="2"/>
        <v>0</v>
      </c>
    </row>
    <row r="306" spans="1:11" s="129" customFormat="1" ht="15" customHeight="1" hidden="1">
      <c r="A306" s="296"/>
      <c r="B306" s="392"/>
      <c r="C306" s="371"/>
      <c r="D306" s="371"/>
      <c r="E306" s="371"/>
      <c r="F306" s="371"/>
      <c r="G306" s="371"/>
      <c r="H306" s="297"/>
      <c r="I306" s="393"/>
      <c r="J306" s="219"/>
      <c r="K306" s="393"/>
    </row>
    <row r="307" spans="1:11" s="129" customFormat="1" ht="15" customHeight="1" hidden="1">
      <c r="A307" s="296"/>
      <c r="B307" s="297" t="s">
        <v>518</v>
      </c>
      <c r="C307" s="127"/>
      <c r="D307" s="127"/>
      <c r="E307" s="127"/>
      <c r="F307" s="127"/>
      <c r="G307" s="127"/>
      <c r="H307" s="127"/>
      <c r="I307" s="219"/>
      <c r="J307" s="219"/>
      <c r="K307" s="219"/>
    </row>
    <row r="308" spans="1:11" s="129" customFormat="1" ht="15" customHeight="1" hidden="1">
      <c r="A308" s="298"/>
      <c r="B308" s="306" t="s">
        <v>510</v>
      </c>
      <c r="C308" s="384"/>
      <c r="D308" s="384"/>
      <c r="E308" s="384"/>
      <c r="F308" s="384"/>
      <c r="G308" s="384"/>
      <c r="H308" s="384"/>
      <c r="I308" s="210"/>
      <c r="J308" s="210"/>
      <c r="K308" s="219">
        <f aca="true" t="shared" si="3" ref="K308:K314">SUM(E308:J308)</f>
        <v>0</v>
      </c>
    </row>
    <row r="309" spans="1:11" s="129" customFormat="1" ht="15" customHeight="1" hidden="1">
      <c r="A309" s="317"/>
      <c r="B309" s="323"/>
      <c r="C309" s="323" t="s">
        <v>519</v>
      </c>
      <c r="D309" s="385"/>
      <c r="E309" s="385"/>
      <c r="F309" s="385"/>
      <c r="G309" s="385"/>
      <c r="H309" s="385"/>
      <c r="I309" s="224"/>
      <c r="J309" s="224"/>
      <c r="K309" s="219">
        <f t="shared" si="3"/>
        <v>0</v>
      </c>
    </row>
    <row r="310" spans="1:11" s="129" customFormat="1" ht="12.75" customHeight="1" hidden="1">
      <c r="A310" s="317"/>
      <c r="B310" s="323"/>
      <c r="C310" s="323" t="s">
        <v>530</v>
      </c>
      <c r="D310" s="385"/>
      <c r="E310" s="385"/>
      <c r="F310" s="385"/>
      <c r="G310" s="385"/>
      <c r="H310" s="385"/>
      <c r="I310" s="224"/>
      <c r="J310" s="224"/>
      <c r="K310" s="219">
        <f t="shared" si="3"/>
        <v>0</v>
      </c>
    </row>
    <row r="311" spans="1:11" s="129" customFormat="1" ht="12.75" customHeight="1" hidden="1">
      <c r="A311" s="317"/>
      <c r="B311" s="323"/>
      <c r="C311" s="323" t="s">
        <v>513</v>
      </c>
      <c r="D311" s="385"/>
      <c r="E311" s="385"/>
      <c r="F311" s="385"/>
      <c r="G311" s="385"/>
      <c r="H311" s="385"/>
      <c r="I311" s="224"/>
      <c r="J311" s="224"/>
      <c r="K311" s="219">
        <f t="shared" si="3"/>
        <v>0</v>
      </c>
    </row>
    <row r="312" spans="1:11" s="129" customFormat="1" ht="12.75" customHeight="1" hidden="1">
      <c r="A312" s="317"/>
      <c r="B312" s="323"/>
      <c r="C312" s="323" t="s">
        <v>529</v>
      </c>
      <c r="D312" s="385"/>
      <c r="E312" s="385"/>
      <c r="F312" s="385"/>
      <c r="G312" s="385"/>
      <c r="H312" s="385"/>
      <c r="I312" s="224"/>
      <c r="J312" s="224"/>
      <c r="K312" s="219">
        <f t="shared" si="3"/>
        <v>0</v>
      </c>
    </row>
    <row r="313" spans="1:11" s="129" customFormat="1" ht="15" customHeight="1" hidden="1">
      <c r="A313" s="317"/>
      <c r="B313" s="323"/>
      <c r="C313" s="323" t="s">
        <v>528</v>
      </c>
      <c r="D313" s="385"/>
      <c r="E313" s="385"/>
      <c r="F313" s="385"/>
      <c r="G313" s="385"/>
      <c r="H313" s="385"/>
      <c r="I313" s="224"/>
      <c r="J313" s="224"/>
      <c r="K313" s="219">
        <f t="shared" si="3"/>
        <v>0</v>
      </c>
    </row>
    <row r="314" spans="1:11" s="129" customFormat="1" ht="15" customHeight="1" hidden="1">
      <c r="A314" s="298"/>
      <c r="B314" s="381" t="s">
        <v>517</v>
      </c>
      <c r="C314" s="386"/>
      <c r="D314" s="384"/>
      <c r="E314" s="394">
        <f>E308+E309+E310+E311-E312-E313</f>
        <v>0</v>
      </c>
      <c r="F314" s="384"/>
      <c r="G314" s="394">
        <f>G308+G309+G310+G311-G312-G313</f>
        <v>0</v>
      </c>
      <c r="H314" s="384"/>
      <c r="I314" s="394">
        <f>I308+I309+I310+I311-I312-I313</f>
        <v>0</v>
      </c>
      <c r="J314" s="210"/>
      <c r="K314" s="395">
        <f t="shared" si="3"/>
        <v>0</v>
      </c>
    </row>
    <row r="315" spans="1:11" s="129" customFormat="1" ht="15" customHeight="1" hidden="1">
      <c r="A315" s="296"/>
      <c r="B315" s="392"/>
      <c r="C315" s="371"/>
      <c r="D315" s="371"/>
      <c r="E315" s="371"/>
      <c r="F315" s="371"/>
      <c r="G315" s="371"/>
      <c r="H315" s="392"/>
      <c r="I315" s="393"/>
      <c r="J315" s="219"/>
      <c r="K315" s="393"/>
    </row>
    <row r="316" spans="1:11" s="129" customFormat="1" ht="15" customHeight="1" hidden="1">
      <c r="A316" s="296"/>
      <c r="B316" s="297" t="s">
        <v>531</v>
      </c>
      <c r="C316" s="396"/>
      <c r="D316" s="127"/>
      <c r="E316" s="127"/>
      <c r="F316" s="127"/>
      <c r="G316" s="127"/>
      <c r="H316" s="127"/>
      <c r="I316" s="219"/>
      <c r="J316" s="219"/>
      <c r="K316" s="219"/>
    </row>
    <row r="317" spans="1:11" s="129" customFormat="1" ht="15" customHeight="1" hidden="1">
      <c r="A317" s="298"/>
      <c r="B317" s="306" t="s">
        <v>532</v>
      </c>
      <c r="C317" s="397"/>
      <c r="D317" s="384"/>
      <c r="E317" s="210">
        <f>E299-E308</f>
        <v>0</v>
      </c>
      <c r="F317" s="384"/>
      <c r="G317" s="210">
        <f>G299-G308</f>
        <v>0</v>
      </c>
      <c r="H317" s="384"/>
      <c r="I317" s="210">
        <f>I299-I308</f>
        <v>0</v>
      </c>
      <c r="J317" s="210"/>
      <c r="K317" s="219">
        <f>K299-K308</f>
        <v>0</v>
      </c>
    </row>
    <row r="318" spans="1:11" s="129" customFormat="1" ht="15" customHeight="1" hidden="1" thickBot="1">
      <c r="A318" s="298"/>
      <c r="B318" s="387" t="s">
        <v>533</v>
      </c>
      <c r="C318" s="398"/>
      <c r="D318" s="384"/>
      <c r="E318" s="399">
        <f>E305-E314</f>
        <v>0</v>
      </c>
      <c r="F318" s="388"/>
      <c r="G318" s="399">
        <f>G305-G314</f>
        <v>0</v>
      </c>
      <c r="H318" s="388"/>
      <c r="I318" s="399">
        <f>I305-I314</f>
        <v>0</v>
      </c>
      <c r="J318" s="399"/>
      <c r="K318" s="400">
        <f>K305-K314</f>
        <v>0</v>
      </c>
    </row>
    <row r="319" spans="1:11" s="129" customFormat="1" ht="19.5" customHeight="1" hidden="1" thickTop="1">
      <c r="A319" s="296"/>
      <c r="B319" s="297"/>
      <c r="C319" s="392"/>
      <c r="D319" s="297"/>
      <c r="E319" s="297"/>
      <c r="F319" s="297"/>
      <c r="G319" s="297"/>
      <c r="H319" s="297"/>
      <c r="I319" s="219"/>
      <c r="J319" s="219"/>
      <c r="K319" s="219"/>
    </row>
    <row r="320" spans="1:11" s="129" customFormat="1" ht="12.75" customHeight="1" hidden="1">
      <c r="A320" s="298"/>
      <c r="B320" s="390" t="s">
        <v>534</v>
      </c>
      <c r="C320" s="390"/>
      <c r="D320" s="390"/>
      <c r="E320" s="390"/>
      <c r="F320" s="390"/>
      <c r="G320" s="390"/>
      <c r="H320" s="390"/>
      <c r="I320" s="390"/>
      <c r="J320" s="390"/>
      <c r="K320" s="390"/>
    </row>
    <row r="321" spans="1:11" s="129" customFormat="1" ht="12.75" customHeight="1" hidden="1">
      <c r="A321" s="298"/>
      <c r="B321" s="390" t="s">
        <v>535</v>
      </c>
      <c r="C321" s="390"/>
      <c r="D321" s="390"/>
      <c r="E321" s="390"/>
      <c r="F321" s="390"/>
      <c r="G321" s="390"/>
      <c r="H321" s="390"/>
      <c r="I321" s="390"/>
      <c r="J321" s="390"/>
      <c r="K321" s="390"/>
    </row>
    <row r="322" spans="1:11" s="129" customFormat="1" ht="12.75" customHeight="1" hidden="1">
      <c r="A322" s="298"/>
      <c r="B322" s="390" t="s">
        <v>536</v>
      </c>
      <c r="C322" s="390"/>
      <c r="D322" s="390"/>
      <c r="E322" s="390"/>
      <c r="F322" s="390"/>
      <c r="G322" s="390"/>
      <c r="H322" s="390"/>
      <c r="I322" s="390"/>
      <c r="J322" s="390"/>
      <c r="K322" s="390"/>
    </row>
    <row r="323" spans="1:11" s="129" customFormat="1" ht="30" customHeight="1" hidden="1">
      <c r="A323" s="352" t="s">
        <v>223</v>
      </c>
      <c r="B323" s="368" t="s">
        <v>376</v>
      </c>
      <c r="C323" s="306"/>
      <c r="D323" s="306"/>
      <c r="E323" s="306"/>
      <c r="F323" s="306"/>
      <c r="G323" s="306"/>
      <c r="H323" s="306"/>
      <c r="I323" s="210"/>
      <c r="J323" s="210"/>
      <c r="K323" s="210"/>
    </row>
    <row r="324" spans="1:11" s="129" customFormat="1" ht="30.75" customHeight="1" hidden="1">
      <c r="A324" s="296"/>
      <c r="B324" s="369"/>
      <c r="C324" s="370"/>
      <c r="D324" s="371"/>
      <c r="E324" s="372" t="s">
        <v>537</v>
      </c>
      <c r="F324" s="371"/>
      <c r="G324" s="372" t="s">
        <v>538</v>
      </c>
      <c r="H324" s="297"/>
      <c r="I324" s="372" t="s">
        <v>539</v>
      </c>
      <c r="J324" s="219"/>
      <c r="K324" s="372" t="s">
        <v>508</v>
      </c>
    </row>
    <row r="325" spans="1:11" s="129" customFormat="1" ht="15" customHeight="1" hidden="1">
      <c r="A325" s="296"/>
      <c r="B325" s="392"/>
      <c r="C325" s="371"/>
      <c r="D325" s="371"/>
      <c r="E325" s="371"/>
      <c r="F325" s="371"/>
      <c r="G325" s="371"/>
      <c r="H325" s="297"/>
      <c r="I325" s="393"/>
      <c r="J325" s="219"/>
      <c r="K325" s="393"/>
    </row>
    <row r="326" spans="1:11" s="129" customFormat="1" ht="15.75" customHeight="1" hidden="1">
      <c r="A326" s="296"/>
      <c r="B326" s="297" t="s">
        <v>509</v>
      </c>
      <c r="C326" s="127"/>
      <c r="D326" s="127"/>
      <c r="E326" s="127"/>
      <c r="F326" s="127"/>
      <c r="G326" s="127"/>
      <c r="H326" s="308"/>
      <c r="I326" s="374"/>
      <c r="J326" s="374"/>
      <c r="K326" s="219"/>
    </row>
    <row r="327" spans="1:11" s="129" customFormat="1" ht="15.75" customHeight="1" hidden="1">
      <c r="A327" s="298"/>
      <c r="B327" s="306" t="s">
        <v>510</v>
      </c>
      <c r="C327" s="134"/>
      <c r="D327" s="134"/>
      <c r="E327" s="134"/>
      <c r="F327" s="134"/>
      <c r="G327" s="134"/>
      <c r="H327" s="376"/>
      <c r="I327" s="374"/>
      <c r="J327" s="374"/>
      <c r="K327" s="219">
        <f>SUM(E327:J327)</f>
        <v>0</v>
      </c>
    </row>
    <row r="328" spans="1:11" s="129" customFormat="1" ht="15.75" customHeight="1" hidden="1">
      <c r="A328" s="317"/>
      <c r="B328" s="323"/>
      <c r="C328" s="323" t="s">
        <v>511</v>
      </c>
      <c r="D328" s="143"/>
      <c r="E328" s="143"/>
      <c r="F328" s="143"/>
      <c r="G328" s="143"/>
      <c r="H328" s="376"/>
      <c r="I328" s="374"/>
      <c r="J328" s="374"/>
      <c r="K328" s="219">
        <f aca="true" t="shared" si="4" ref="K328:K334">SUM(E328:J328)</f>
        <v>0</v>
      </c>
    </row>
    <row r="329" spans="1:11" s="129" customFormat="1" ht="15.75" customHeight="1" hidden="1">
      <c r="A329" s="317"/>
      <c r="B329" s="323"/>
      <c r="C329" s="323" t="s">
        <v>540</v>
      </c>
      <c r="D329" s="143"/>
      <c r="E329" s="143"/>
      <c r="F329" s="143"/>
      <c r="G329" s="143"/>
      <c r="H329" s="376"/>
      <c r="I329" s="374"/>
      <c r="J329" s="374"/>
      <c r="K329" s="219">
        <f t="shared" si="4"/>
        <v>0</v>
      </c>
    </row>
    <row r="330" spans="1:11" s="129" customFormat="1" ht="15.75" customHeight="1" hidden="1">
      <c r="A330" s="317"/>
      <c r="B330" s="323"/>
      <c r="C330" s="323" t="s">
        <v>541</v>
      </c>
      <c r="D330" s="143"/>
      <c r="E330" s="143"/>
      <c r="F330" s="143"/>
      <c r="G330" s="143"/>
      <c r="H330" s="376"/>
      <c r="I330" s="374"/>
      <c r="J330" s="374"/>
      <c r="K330" s="219">
        <f t="shared" si="4"/>
        <v>0</v>
      </c>
    </row>
    <row r="331" spans="1:11" s="129" customFormat="1" ht="15.75" customHeight="1" hidden="1">
      <c r="A331" s="317"/>
      <c r="B331" s="323"/>
      <c r="C331" s="323" t="s">
        <v>513</v>
      </c>
      <c r="D331" s="143"/>
      <c r="E331" s="143"/>
      <c r="F331" s="143"/>
      <c r="G331" s="143"/>
      <c r="H331" s="376"/>
      <c r="I331" s="374"/>
      <c r="J331" s="374"/>
      <c r="K331" s="219">
        <f t="shared" si="4"/>
        <v>0</v>
      </c>
    </row>
    <row r="332" spans="1:11" s="129" customFormat="1" ht="15.75" customHeight="1" hidden="1">
      <c r="A332" s="317"/>
      <c r="B332" s="323"/>
      <c r="C332" s="323" t="s">
        <v>515</v>
      </c>
      <c r="D332" s="143"/>
      <c r="E332" s="143"/>
      <c r="F332" s="143"/>
      <c r="G332" s="143"/>
      <c r="H332" s="376"/>
      <c r="I332" s="374"/>
      <c r="J332" s="374"/>
      <c r="K332" s="219">
        <f t="shared" si="4"/>
        <v>0</v>
      </c>
    </row>
    <row r="333" spans="1:11" s="129" customFormat="1" ht="15.75" customHeight="1" hidden="1">
      <c r="A333" s="317"/>
      <c r="B333" s="380"/>
      <c r="C333" s="380" t="s">
        <v>516</v>
      </c>
      <c r="D333" s="143"/>
      <c r="E333" s="143"/>
      <c r="F333" s="143"/>
      <c r="G333" s="143"/>
      <c r="H333" s="376"/>
      <c r="I333" s="374"/>
      <c r="J333" s="374"/>
      <c r="K333" s="219">
        <f t="shared" si="4"/>
        <v>0</v>
      </c>
    </row>
    <row r="334" spans="1:11" s="129" customFormat="1" ht="15.75" customHeight="1" hidden="1">
      <c r="A334" s="298"/>
      <c r="B334" s="137" t="s">
        <v>542</v>
      </c>
      <c r="C334" s="137"/>
      <c r="D334" s="134"/>
      <c r="E334" s="137">
        <f>E327+E328+E329+E330+E331-E332-E333</f>
        <v>0</v>
      </c>
      <c r="F334" s="134"/>
      <c r="G334" s="137">
        <f>G327+G328+G329+G330+G331-G332-G333</f>
        <v>0</v>
      </c>
      <c r="H334" s="376"/>
      <c r="I334" s="137">
        <f>I327+I328+I329+I330+I331-I332-I333</f>
        <v>0</v>
      </c>
      <c r="J334" s="374"/>
      <c r="K334" s="395">
        <f t="shared" si="4"/>
        <v>0</v>
      </c>
    </row>
    <row r="335" spans="1:11" s="129" customFormat="1" ht="15.75" customHeight="1" hidden="1">
      <c r="A335" s="298"/>
      <c r="B335" s="134"/>
      <c r="C335" s="134"/>
      <c r="D335" s="134"/>
      <c r="E335" s="134"/>
      <c r="F335" s="134"/>
      <c r="G335" s="134"/>
      <c r="H335" s="376"/>
      <c r="I335" s="374"/>
      <c r="J335" s="374"/>
      <c r="K335" s="219"/>
    </row>
    <row r="336" spans="1:11" s="129" customFormat="1" ht="15.75" customHeight="1" hidden="1">
      <c r="A336" s="296"/>
      <c r="B336" s="297" t="s">
        <v>518</v>
      </c>
      <c r="C336" s="127"/>
      <c r="D336" s="127"/>
      <c r="E336" s="127"/>
      <c r="F336" s="127"/>
      <c r="G336" s="127"/>
      <c r="H336" s="127"/>
      <c r="I336" s="219"/>
      <c r="J336" s="219"/>
      <c r="K336" s="219"/>
    </row>
    <row r="337" spans="1:11" s="129" customFormat="1" ht="15.75" customHeight="1" hidden="1">
      <c r="A337" s="298"/>
      <c r="B337" s="306" t="s">
        <v>510</v>
      </c>
      <c r="C337" s="134"/>
      <c r="D337" s="134"/>
      <c r="E337" s="134"/>
      <c r="F337" s="134"/>
      <c r="G337" s="134"/>
      <c r="H337" s="376"/>
      <c r="I337" s="374"/>
      <c r="J337" s="374"/>
      <c r="K337" s="219">
        <f aca="true" t="shared" si="5" ref="K337:K342">SUM(E337:J337)</f>
        <v>0</v>
      </c>
    </row>
    <row r="338" spans="1:11" s="129" customFormat="1" ht="15.75" customHeight="1" hidden="1">
      <c r="A338" s="317"/>
      <c r="B338" s="323"/>
      <c r="C338" s="323" t="s">
        <v>519</v>
      </c>
      <c r="D338" s="380"/>
      <c r="E338" s="323"/>
      <c r="F338" s="380"/>
      <c r="G338" s="323"/>
      <c r="H338" s="376"/>
      <c r="I338" s="374"/>
      <c r="J338" s="374"/>
      <c r="K338" s="219">
        <f t="shared" si="5"/>
        <v>0</v>
      </c>
    </row>
    <row r="339" spans="1:11" s="129" customFormat="1" ht="15.75" customHeight="1" hidden="1">
      <c r="A339" s="317"/>
      <c r="B339" s="323"/>
      <c r="C339" s="323" t="s">
        <v>513</v>
      </c>
      <c r="D339" s="143"/>
      <c r="E339" s="143"/>
      <c r="F339" s="143"/>
      <c r="G339" s="143"/>
      <c r="H339" s="376"/>
      <c r="I339" s="374"/>
      <c r="J339" s="374"/>
      <c r="K339" s="219">
        <f t="shared" si="5"/>
        <v>0</v>
      </c>
    </row>
    <row r="340" spans="1:11" s="129" customFormat="1" ht="15.75" customHeight="1" hidden="1">
      <c r="A340" s="317"/>
      <c r="B340" s="323"/>
      <c r="C340" s="323" t="s">
        <v>515</v>
      </c>
      <c r="D340" s="380"/>
      <c r="E340" s="323"/>
      <c r="F340" s="380"/>
      <c r="G340" s="323"/>
      <c r="H340" s="376"/>
      <c r="I340" s="374"/>
      <c r="J340" s="374"/>
      <c r="K340" s="219">
        <f t="shared" si="5"/>
        <v>0</v>
      </c>
    </row>
    <row r="341" spans="1:11" s="129" customFormat="1" ht="15.75" customHeight="1" hidden="1">
      <c r="A341" s="317"/>
      <c r="B341" s="380"/>
      <c r="C341" s="380" t="s">
        <v>516</v>
      </c>
      <c r="D341" s="143"/>
      <c r="E341" s="143"/>
      <c r="F341" s="143"/>
      <c r="G341" s="143"/>
      <c r="H341" s="376"/>
      <c r="I341" s="374"/>
      <c r="J341" s="374"/>
      <c r="K341" s="219">
        <f t="shared" si="5"/>
        <v>0</v>
      </c>
    </row>
    <row r="342" spans="1:11" s="129" customFormat="1" ht="15.75" customHeight="1" hidden="1">
      <c r="A342" s="298"/>
      <c r="B342" s="381" t="s">
        <v>517</v>
      </c>
      <c r="C342" s="137"/>
      <c r="D342" s="134"/>
      <c r="E342" s="137">
        <f>E337+E338+E339-E340-E341</f>
        <v>0</v>
      </c>
      <c r="F342" s="134"/>
      <c r="G342" s="137">
        <f>G337+G338+G339-G340-G341</f>
        <v>0</v>
      </c>
      <c r="H342" s="376"/>
      <c r="I342" s="137">
        <f>I337+I338+I339-I340-I341</f>
        <v>0</v>
      </c>
      <c r="J342" s="374"/>
      <c r="K342" s="395">
        <f t="shared" si="5"/>
        <v>0</v>
      </c>
    </row>
    <row r="343" spans="1:11" s="129" customFormat="1" ht="15.75" customHeight="1" hidden="1">
      <c r="A343" s="298"/>
      <c r="B343" s="288"/>
      <c r="C343" s="134"/>
      <c r="D343" s="134"/>
      <c r="E343" s="134"/>
      <c r="F343" s="134"/>
      <c r="G343" s="134"/>
      <c r="H343" s="376"/>
      <c r="I343" s="374"/>
      <c r="J343" s="374"/>
      <c r="K343" s="401"/>
    </row>
    <row r="344" spans="1:11" s="129" customFormat="1" ht="15.75" customHeight="1" hidden="1">
      <c r="A344" s="296"/>
      <c r="B344" s="297" t="s">
        <v>531</v>
      </c>
      <c r="C344" s="127"/>
      <c r="D344" s="127"/>
      <c r="E344" s="127"/>
      <c r="F344" s="127"/>
      <c r="G344" s="127"/>
      <c r="H344" s="127"/>
      <c r="I344" s="219"/>
      <c r="J344" s="219"/>
      <c r="K344" s="402"/>
    </row>
    <row r="345" spans="1:11" s="129" customFormat="1" ht="15.75" customHeight="1" hidden="1">
      <c r="A345" s="298"/>
      <c r="B345" s="306" t="s">
        <v>510</v>
      </c>
      <c r="C345" s="134"/>
      <c r="D345" s="134"/>
      <c r="E345" s="226">
        <f>E327-E337</f>
        <v>0</v>
      </c>
      <c r="F345" s="134"/>
      <c r="G345" s="226">
        <f>G327-G337</f>
        <v>0</v>
      </c>
      <c r="H345" s="384" t="s">
        <v>543</v>
      </c>
      <c r="I345" s="226">
        <f>I327-I337</f>
        <v>0</v>
      </c>
      <c r="J345" s="210" t="s">
        <v>544</v>
      </c>
      <c r="K345" s="219">
        <f>K327-K337</f>
        <v>0</v>
      </c>
    </row>
    <row r="346" spans="1:11" s="129" customFormat="1" ht="15.75" customHeight="1" hidden="1" thickBot="1">
      <c r="A346" s="298"/>
      <c r="B346" s="387" t="s">
        <v>517</v>
      </c>
      <c r="C346" s="164"/>
      <c r="D346" s="134"/>
      <c r="E346" s="403">
        <f>E334-E342</f>
        <v>0</v>
      </c>
      <c r="F346" s="134"/>
      <c r="G346" s="403">
        <f>G334-G342</f>
        <v>0</v>
      </c>
      <c r="H346" s="384" t="s">
        <v>543</v>
      </c>
      <c r="I346" s="403">
        <f>I334-I342</f>
        <v>0</v>
      </c>
      <c r="J346" s="210" t="s">
        <v>544</v>
      </c>
      <c r="K346" s="400">
        <f>K334-K342</f>
        <v>0</v>
      </c>
    </row>
    <row r="347" spans="1:11" s="129" customFormat="1" ht="15.75" customHeight="1" hidden="1" thickTop="1">
      <c r="A347" s="298"/>
      <c r="B347" s="306"/>
      <c r="C347" s="306"/>
      <c r="D347" s="288"/>
      <c r="E347" s="306"/>
      <c r="F347" s="288"/>
      <c r="G347" s="306"/>
      <c r="H347" s="288"/>
      <c r="I347" s="210"/>
      <c r="J347" s="210"/>
      <c r="K347" s="210"/>
    </row>
    <row r="348" spans="1:11" s="129" customFormat="1" ht="12.75" customHeight="1" hidden="1">
      <c r="A348" s="298"/>
      <c r="B348" s="730" t="s">
        <v>545</v>
      </c>
      <c r="C348" s="730"/>
      <c r="D348" s="730"/>
      <c r="E348" s="730"/>
      <c r="F348" s="730"/>
      <c r="G348" s="730"/>
      <c r="H348" s="730"/>
      <c r="I348" s="730"/>
      <c r="J348" s="730"/>
      <c r="K348" s="730"/>
    </row>
    <row r="349" spans="1:11" s="129" customFormat="1" ht="30" customHeight="1" hidden="1">
      <c r="A349" s="352" t="s">
        <v>226</v>
      </c>
      <c r="B349" s="368" t="s">
        <v>546</v>
      </c>
      <c r="C349" s="306"/>
      <c r="D349" s="306"/>
      <c r="E349" s="306"/>
      <c r="F349" s="306"/>
      <c r="G349" s="306"/>
      <c r="H349" s="306"/>
      <c r="I349" s="354" t="e">
        <f>#REF!</f>
        <v>#REF!</v>
      </c>
      <c r="J349" s="354"/>
      <c r="K349" s="354" t="e">
        <f>#REF!</f>
        <v>#REF!</v>
      </c>
    </row>
    <row r="350" spans="1:11" s="129" customFormat="1" ht="15" customHeight="1" hidden="1">
      <c r="A350" s="298"/>
      <c r="B350" s="360" t="s">
        <v>547</v>
      </c>
      <c r="C350" s="306"/>
      <c r="D350" s="306"/>
      <c r="E350" s="306"/>
      <c r="F350" s="306"/>
      <c r="G350" s="306"/>
      <c r="H350" s="306"/>
      <c r="I350" s="210"/>
      <c r="J350" s="210"/>
      <c r="K350" s="210"/>
    </row>
    <row r="351" spans="1:11" s="146" customFormat="1" ht="15" customHeight="1" hidden="1">
      <c r="A351" s="317"/>
      <c r="B351" s="404"/>
      <c r="C351" s="380" t="s">
        <v>548</v>
      </c>
      <c r="D351" s="323"/>
      <c r="E351" s="323"/>
      <c r="F351" s="323"/>
      <c r="G351" s="323"/>
      <c r="H351" s="323"/>
      <c r="I351" s="224"/>
      <c r="J351" s="224"/>
      <c r="K351" s="224"/>
    </row>
    <row r="352" spans="1:11" s="146" customFormat="1" ht="15" customHeight="1" hidden="1">
      <c r="A352" s="317"/>
      <c r="B352" s="405"/>
      <c r="C352" s="380" t="s">
        <v>549</v>
      </c>
      <c r="D352" s="323"/>
      <c r="E352" s="323"/>
      <c r="F352" s="323"/>
      <c r="G352" s="323"/>
      <c r="H352" s="323"/>
      <c r="I352" s="224"/>
      <c r="J352" s="224"/>
      <c r="K352" s="224"/>
    </row>
    <row r="353" spans="1:11" s="129" customFormat="1" ht="21" customHeight="1" hidden="1" thickBot="1">
      <c r="A353" s="303"/>
      <c r="B353" s="305"/>
      <c r="C353" s="305" t="s">
        <v>464</v>
      </c>
      <c r="D353" s="304"/>
      <c r="E353" s="304"/>
      <c r="F353" s="304"/>
      <c r="G353" s="304"/>
      <c r="H353" s="304"/>
      <c r="I353" s="355">
        <f>SUM(I351:I352)</f>
        <v>0</v>
      </c>
      <c r="J353" s="219"/>
      <c r="K353" s="355">
        <f>SUM(K351:K352)</f>
        <v>0</v>
      </c>
    </row>
    <row r="354" spans="1:11" s="129" customFormat="1" ht="30" customHeight="1" hidden="1" thickTop="1">
      <c r="A354" s="352" t="s">
        <v>227</v>
      </c>
      <c r="B354" s="368" t="s">
        <v>550</v>
      </c>
      <c r="C354" s="306"/>
      <c r="D354" s="306"/>
      <c r="E354" s="306"/>
      <c r="F354" s="306"/>
      <c r="G354" s="306"/>
      <c r="H354" s="306"/>
      <c r="I354" s="219"/>
      <c r="J354" s="219"/>
      <c r="K354" s="219"/>
    </row>
    <row r="355" spans="1:11" s="129" customFormat="1" ht="30.75" customHeight="1" hidden="1">
      <c r="A355" s="296"/>
      <c r="B355" s="406" t="s">
        <v>504</v>
      </c>
      <c r="C355" s="407"/>
      <c r="D355" s="371"/>
      <c r="E355" s="372" t="s">
        <v>551</v>
      </c>
      <c r="F355" s="371"/>
      <c r="G355" s="372" t="s">
        <v>552</v>
      </c>
      <c r="H355" s="297"/>
      <c r="I355" s="372" t="s">
        <v>553</v>
      </c>
      <c r="J355" s="219"/>
      <c r="K355" s="372" t="s">
        <v>554</v>
      </c>
    </row>
    <row r="356" spans="1:11" s="129" customFormat="1" ht="15.75" customHeight="1" hidden="1">
      <c r="A356" s="296"/>
      <c r="B356" s="408"/>
      <c r="C356" s="408"/>
      <c r="D356" s="371"/>
      <c r="E356" s="409"/>
      <c r="F356" s="371"/>
      <c r="G356" s="409"/>
      <c r="H356" s="297"/>
      <c r="I356" s="409"/>
      <c r="J356" s="219"/>
      <c r="K356" s="409"/>
    </row>
    <row r="357" spans="1:11" s="129" customFormat="1" ht="15.75" customHeight="1" hidden="1">
      <c r="A357" s="296"/>
      <c r="B357" s="392" t="s">
        <v>509</v>
      </c>
      <c r="C357" s="392"/>
      <c r="D357" s="392"/>
      <c r="E357" s="168">
        <f>SUM(E358:E361)</f>
        <v>0</v>
      </c>
      <c r="F357" s="408"/>
      <c r="G357" s="168">
        <f>SUM(G358:G361)</f>
        <v>0</v>
      </c>
      <c r="H357" s="410"/>
      <c r="I357" s="168">
        <f>SUM(I358:I361)</f>
        <v>0</v>
      </c>
      <c r="J357" s="210"/>
      <c r="K357" s="219">
        <f>E357+G357-I357</f>
        <v>0</v>
      </c>
    </row>
    <row r="358" spans="1:11" s="129" customFormat="1" ht="15.75" customHeight="1" hidden="1">
      <c r="A358" s="298"/>
      <c r="B358" s="390" t="s">
        <v>537</v>
      </c>
      <c r="C358" s="384"/>
      <c r="D358" s="384"/>
      <c r="E358" s="209"/>
      <c r="F358" s="209"/>
      <c r="G358" s="209"/>
      <c r="H358" s="384"/>
      <c r="I358" s="210"/>
      <c r="J358" s="210"/>
      <c r="K358" s="219">
        <f>E358+G358-I358</f>
        <v>0</v>
      </c>
    </row>
    <row r="359" spans="1:11" s="129" customFormat="1" ht="15.75" customHeight="1" hidden="1">
      <c r="A359" s="317"/>
      <c r="B359" s="390" t="s">
        <v>555</v>
      </c>
      <c r="C359" s="384"/>
      <c r="D359" s="384"/>
      <c r="E359" s="384"/>
      <c r="F359" s="384"/>
      <c r="G359" s="384"/>
      <c r="H359" s="384"/>
      <c r="I359" s="210"/>
      <c r="J359" s="210"/>
      <c r="K359" s="219">
        <f>E359+G359-I359</f>
        <v>0</v>
      </c>
    </row>
    <row r="360" spans="1:11" s="129" customFormat="1" ht="15.75" customHeight="1" hidden="1">
      <c r="A360" s="317"/>
      <c r="B360" s="390" t="s">
        <v>556</v>
      </c>
      <c r="C360" s="384"/>
      <c r="D360" s="384"/>
      <c r="E360" s="384"/>
      <c r="F360" s="384"/>
      <c r="G360" s="384"/>
      <c r="H360" s="384"/>
      <c r="I360" s="210"/>
      <c r="J360" s="210"/>
      <c r="K360" s="219">
        <f>E360+G360-I360</f>
        <v>0</v>
      </c>
    </row>
    <row r="361" spans="1:11" s="129" customFormat="1" ht="15.75" customHeight="1" hidden="1">
      <c r="A361" s="317"/>
      <c r="B361" s="411" t="s">
        <v>557</v>
      </c>
      <c r="C361" s="386"/>
      <c r="D361" s="384"/>
      <c r="E361" s="386"/>
      <c r="F361" s="384"/>
      <c r="G361" s="386"/>
      <c r="H361" s="384"/>
      <c r="I361" s="394"/>
      <c r="J361" s="210"/>
      <c r="K361" s="395">
        <f>E361+G361-I361</f>
        <v>0</v>
      </c>
    </row>
    <row r="362" spans="1:11" s="129" customFormat="1" ht="15.75" customHeight="1" hidden="1">
      <c r="A362" s="317"/>
      <c r="B362" s="390"/>
      <c r="C362" s="384"/>
      <c r="D362" s="384"/>
      <c r="E362" s="384"/>
      <c r="F362" s="384"/>
      <c r="G362" s="384"/>
      <c r="H362" s="384"/>
      <c r="I362" s="210"/>
      <c r="J362" s="210"/>
      <c r="K362" s="219"/>
    </row>
    <row r="363" spans="1:11" s="129" customFormat="1" ht="15.75" customHeight="1" hidden="1">
      <c r="A363" s="296"/>
      <c r="B363" s="392" t="s">
        <v>518</v>
      </c>
      <c r="C363" s="392"/>
      <c r="D363" s="392"/>
      <c r="E363" s="412">
        <f>SUM(E364:E367)</f>
        <v>0</v>
      </c>
      <c r="F363" s="408"/>
      <c r="G363" s="412">
        <f>SUM(G364:G367)</f>
        <v>0</v>
      </c>
      <c r="H363" s="410"/>
      <c r="I363" s="412">
        <f>SUM(I364:I367)</f>
        <v>0</v>
      </c>
      <c r="J363" s="210"/>
      <c r="K363" s="219">
        <f>E363+G363-I363</f>
        <v>0</v>
      </c>
    </row>
    <row r="364" spans="1:11" s="129" customFormat="1" ht="15.75" customHeight="1" hidden="1">
      <c r="A364" s="298"/>
      <c r="B364" s="390" t="s">
        <v>537</v>
      </c>
      <c r="C364" s="384"/>
      <c r="D364" s="384"/>
      <c r="E364" s="384"/>
      <c r="F364" s="384"/>
      <c r="G364" s="384"/>
      <c r="H364" s="384"/>
      <c r="I364" s="210"/>
      <c r="J364" s="210"/>
      <c r="K364" s="219">
        <f>E364+G364-I364</f>
        <v>0</v>
      </c>
    </row>
    <row r="365" spans="1:11" s="129" customFormat="1" ht="15.75" customHeight="1" hidden="1">
      <c r="A365" s="317"/>
      <c r="B365" s="390" t="s">
        <v>555</v>
      </c>
      <c r="C365" s="384"/>
      <c r="D365" s="384"/>
      <c r="E365" s="384"/>
      <c r="F365" s="384"/>
      <c r="G365" s="384"/>
      <c r="H365" s="384"/>
      <c r="I365" s="210"/>
      <c r="J365" s="210"/>
      <c r="K365" s="219">
        <f>E365+G365-I365</f>
        <v>0</v>
      </c>
    </row>
    <row r="366" spans="1:11" s="129" customFormat="1" ht="15.75" customHeight="1" hidden="1">
      <c r="A366" s="317"/>
      <c r="B366" s="390" t="s">
        <v>556</v>
      </c>
      <c r="C366" s="384"/>
      <c r="D366" s="384"/>
      <c r="E366" s="384"/>
      <c r="F366" s="384"/>
      <c r="G366" s="384"/>
      <c r="H366" s="384"/>
      <c r="I366" s="210"/>
      <c r="J366" s="210"/>
      <c r="K366" s="219">
        <f>E366+G366-I366</f>
        <v>0</v>
      </c>
    </row>
    <row r="367" spans="1:11" s="129" customFormat="1" ht="15.75" customHeight="1" hidden="1">
      <c r="A367" s="317"/>
      <c r="B367" s="411" t="s">
        <v>557</v>
      </c>
      <c r="C367" s="386"/>
      <c r="D367" s="384"/>
      <c r="E367" s="386"/>
      <c r="F367" s="384"/>
      <c r="G367" s="386"/>
      <c r="H367" s="384"/>
      <c r="I367" s="394"/>
      <c r="J367" s="210"/>
      <c r="K367" s="395">
        <f>E367+G367-I367</f>
        <v>0</v>
      </c>
    </row>
    <row r="368" spans="1:11" s="129" customFormat="1" ht="15.75" customHeight="1" hidden="1">
      <c r="A368" s="317"/>
      <c r="B368" s="390"/>
      <c r="C368" s="384"/>
      <c r="D368" s="384"/>
      <c r="E368" s="384"/>
      <c r="F368" s="384"/>
      <c r="G368" s="384"/>
      <c r="H368" s="384"/>
      <c r="I368" s="210"/>
      <c r="J368" s="210"/>
      <c r="K368" s="219"/>
    </row>
    <row r="369" spans="1:11" s="129" customFormat="1" ht="15.75" customHeight="1" hidden="1">
      <c r="A369" s="296"/>
      <c r="B369" s="392" t="s">
        <v>531</v>
      </c>
      <c r="C369" s="392"/>
      <c r="D369" s="392"/>
      <c r="E369" s="412">
        <f>SUM(E370:E373)</f>
        <v>0</v>
      </c>
      <c r="F369" s="408"/>
      <c r="G369" s="412">
        <f>SUM(G370:G373)</f>
        <v>0</v>
      </c>
      <c r="H369" s="410"/>
      <c r="I369" s="412">
        <f>SUM(I370:I373)</f>
        <v>0</v>
      </c>
      <c r="J369" s="210"/>
      <c r="K369" s="219">
        <f>E369+G369-I369</f>
        <v>0</v>
      </c>
    </row>
    <row r="370" spans="1:11" s="129" customFormat="1" ht="15.75" customHeight="1" hidden="1">
      <c r="A370" s="298"/>
      <c r="B370" s="390" t="s">
        <v>537</v>
      </c>
      <c r="C370" s="384"/>
      <c r="D370" s="384"/>
      <c r="E370" s="384"/>
      <c r="F370" s="384"/>
      <c r="G370" s="384"/>
      <c r="H370" s="384"/>
      <c r="I370" s="210"/>
      <c r="J370" s="210"/>
      <c r="K370" s="219">
        <f>E370+G370-I370</f>
        <v>0</v>
      </c>
    </row>
    <row r="371" spans="1:11" s="129" customFormat="1" ht="15.75" customHeight="1" hidden="1">
      <c r="A371" s="298"/>
      <c r="B371" s="390" t="s">
        <v>555</v>
      </c>
      <c r="C371" s="384"/>
      <c r="D371" s="384"/>
      <c r="E371" s="384"/>
      <c r="F371" s="384"/>
      <c r="G371" s="384"/>
      <c r="H371" s="384"/>
      <c r="I371" s="210"/>
      <c r="J371" s="210"/>
      <c r="K371" s="219">
        <f>E371+G371-I371</f>
        <v>0</v>
      </c>
    </row>
    <row r="372" spans="1:11" s="129" customFormat="1" ht="15.75" customHeight="1" hidden="1">
      <c r="A372" s="298"/>
      <c r="B372" s="390" t="s">
        <v>556</v>
      </c>
      <c r="C372" s="384"/>
      <c r="D372" s="384"/>
      <c r="E372" s="384"/>
      <c r="F372" s="384"/>
      <c r="G372" s="384"/>
      <c r="H372" s="384"/>
      <c r="I372" s="210"/>
      <c r="J372" s="210"/>
      <c r="K372" s="219">
        <f>E372+G372-I372</f>
        <v>0</v>
      </c>
    </row>
    <row r="373" spans="1:11" s="129" customFormat="1" ht="15.75" customHeight="1" hidden="1" thickBot="1">
      <c r="A373" s="298"/>
      <c r="B373" s="413" t="s">
        <v>557</v>
      </c>
      <c r="C373" s="388"/>
      <c r="D373" s="384"/>
      <c r="E373" s="388"/>
      <c r="F373" s="384"/>
      <c r="G373" s="388"/>
      <c r="H373" s="384"/>
      <c r="I373" s="399"/>
      <c r="J373" s="210"/>
      <c r="K373" s="400">
        <f>E373+G373-I373</f>
        <v>0</v>
      </c>
    </row>
    <row r="374" spans="1:11" s="129" customFormat="1" ht="15.75" customHeight="1" hidden="1" thickTop="1">
      <c r="A374" s="298"/>
      <c r="B374" s="306"/>
      <c r="C374" s="306"/>
      <c r="D374" s="288"/>
      <c r="E374" s="306"/>
      <c r="F374" s="288"/>
      <c r="G374" s="306"/>
      <c r="H374" s="288"/>
      <c r="I374" s="210"/>
      <c r="J374" s="210"/>
      <c r="K374" s="210"/>
    </row>
    <row r="375" spans="1:11" s="129" customFormat="1" ht="15.75" customHeight="1" hidden="1">
      <c r="A375" s="298"/>
      <c r="B375" s="297" t="s">
        <v>558</v>
      </c>
      <c r="C375" s="297"/>
      <c r="D375" s="297"/>
      <c r="E375" s="297"/>
      <c r="F375" s="297"/>
      <c r="G375" s="297"/>
      <c r="H375" s="297"/>
      <c r="I375" s="297"/>
      <c r="J375" s="297"/>
      <c r="K375" s="297"/>
    </row>
    <row r="376" spans="1:11" s="2" customFormat="1" ht="19.5" customHeight="1" hidden="1">
      <c r="A376" s="296"/>
      <c r="B376" s="360" t="s">
        <v>559</v>
      </c>
      <c r="C376" s="368"/>
      <c r="D376" s="368"/>
      <c r="E376" s="368"/>
      <c r="F376" s="368"/>
      <c r="G376" s="368"/>
      <c r="H376" s="368"/>
      <c r="I376" s="368"/>
      <c r="J376" s="368"/>
      <c r="K376" s="414" t="s">
        <v>560</v>
      </c>
    </row>
    <row r="377" spans="1:11" s="146" customFormat="1" ht="15.75" customHeight="1" hidden="1">
      <c r="A377" s="317"/>
      <c r="B377" s="415"/>
      <c r="C377" s="415" t="s">
        <v>561</v>
      </c>
      <c r="D377" s="415"/>
      <c r="E377" s="415"/>
      <c r="F377" s="415"/>
      <c r="G377" s="415"/>
      <c r="H377" s="415"/>
      <c r="I377" s="415"/>
      <c r="J377" s="415"/>
      <c r="K377" s="415"/>
    </row>
    <row r="378" spans="1:11" s="146" customFormat="1" ht="15.75" customHeight="1" hidden="1">
      <c r="A378" s="317"/>
      <c r="B378" s="415"/>
      <c r="C378" s="415" t="s">
        <v>562</v>
      </c>
      <c r="D378" s="415"/>
      <c r="E378" s="415"/>
      <c r="F378" s="415"/>
      <c r="G378" s="415"/>
      <c r="H378" s="415"/>
      <c r="I378" s="415"/>
      <c r="J378" s="415"/>
      <c r="K378" s="415"/>
    </row>
    <row r="379" spans="1:11" s="146" customFormat="1" ht="15.75" customHeight="1" hidden="1">
      <c r="A379" s="317"/>
      <c r="B379" s="415"/>
      <c r="C379" s="415" t="s">
        <v>563</v>
      </c>
      <c r="D379" s="415"/>
      <c r="E379" s="415"/>
      <c r="F379" s="415"/>
      <c r="G379" s="415"/>
      <c r="H379" s="415"/>
      <c r="I379" s="415"/>
      <c r="J379" s="415"/>
      <c r="K379" s="415"/>
    </row>
    <row r="380" spans="1:11" s="2" customFormat="1" ht="19.5" customHeight="1" hidden="1">
      <c r="A380" s="296"/>
      <c r="B380" s="360" t="s">
        <v>564</v>
      </c>
      <c r="C380" s="368"/>
      <c r="D380" s="368"/>
      <c r="E380" s="368"/>
      <c r="F380" s="368"/>
      <c r="G380" s="368"/>
      <c r="H380" s="368"/>
      <c r="I380" s="368"/>
      <c r="J380" s="368"/>
      <c r="K380" s="414" t="s">
        <v>560</v>
      </c>
    </row>
    <row r="381" spans="1:11" s="146" customFormat="1" ht="15.75" customHeight="1" hidden="1">
      <c r="A381" s="317"/>
      <c r="B381" s="415"/>
      <c r="C381" s="415" t="s">
        <v>515</v>
      </c>
      <c r="D381" s="415"/>
      <c r="E381" s="415"/>
      <c r="F381" s="415"/>
      <c r="G381" s="415"/>
      <c r="H381" s="415"/>
      <c r="I381" s="415"/>
      <c r="J381" s="415"/>
      <c r="K381" s="416"/>
    </row>
    <row r="382" spans="1:11" s="146" customFormat="1" ht="15.75" customHeight="1" hidden="1">
      <c r="A382" s="317"/>
      <c r="B382" s="415"/>
      <c r="C382" s="415" t="s">
        <v>565</v>
      </c>
      <c r="D382" s="415"/>
      <c r="E382" s="415"/>
      <c r="F382" s="415"/>
      <c r="G382" s="415"/>
      <c r="H382" s="415"/>
      <c r="I382" s="415"/>
      <c r="J382" s="415"/>
      <c r="K382" s="416"/>
    </row>
    <row r="383" spans="1:11" s="2" customFormat="1" ht="19.5" customHeight="1" hidden="1">
      <c r="A383" s="296"/>
      <c r="B383" s="360" t="s">
        <v>566</v>
      </c>
      <c r="C383" s="368"/>
      <c r="D383" s="368"/>
      <c r="E383" s="368"/>
      <c r="F383" s="368"/>
      <c r="G383" s="368"/>
      <c r="H383" s="368"/>
      <c r="I383" s="368"/>
      <c r="J383" s="368"/>
      <c r="K383" s="414"/>
    </row>
    <row r="384" spans="1:11" s="129" customFormat="1" ht="15.75" customHeight="1" hidden="1">
      <c r="A384" s="317"/>
      <c r="B384" s="417"/>
      <c r="C384" s="304" t="s">
        <v>567</v>
      </c>
      <c r="D384" s="304"/>
      <c r="E384" s="418"/>
      <c r="F384" s="304"/>
      <c r="G384" s="304"/>
      <c r="H384" s="304"/>
      <c r="I384" s="224"/>
      <c r="J384" s="224"/>
      <c r="K384" s="224"/>
    </row>
    <row r="385" spans="1:11" s="129" customFormat="1" ht="15.75" customHeight="1" hidden="1">
      <c r="A385" s="317"/>
      <c r="B385" s="417"/>
      <c r="C385" s="304" t="s">
        <v>568</v>
      </c>
      <c r="D385" s="304"/>
      <c r="E385" s="418"/>
      <c r="F385" s="304"/>
      <c r="G385" s="304"/>
      <c r="H385" s="304"/>
      <c r="I385" s="224"/>
      <c r="J385" s="224"/>
      <c r="K385" s="224"/>
    </row>
    <row r="386" spans="1:11" s="129" customFormat="1" ht="15.75" customHeight="1" hidden="1">
      <c r="A386" s="317"/>
      <c r="B386" s="417"/>
      <c r="C386" s="419" t="s">
        <v>569</v>
      </c>
      <c r="D386" s="304"/>
      <c r="E386" s="418"/>
      <c r="F386" s="304"/>
      <c r="G386" s="304"/>
      <c r="H386" s="304"/>
      <c r="I386" s="224"/>
      <c r="J386" s="224"/>
      <c r="K386" s="224"/>
    </row>
    <row r="387" spans="1:11" s="129" customFormat="1" ht="15.75" customHeight="1" hidden="1">
      <c r="A387" s="317"/>
      <c r="B387" s="323"/>
      <c r="C387" s="323"/>
      <c r="D387" s="323"/>
      <c r="E387" s="420"/>
      <c r="F387" s="323"/>
      <c r="G387" s="323"/>
      <c r="H387" s="323"/>
      <c r="I387" s="224"/>
      <c r="J387" s="224"/>
      <c r="K387" s="224"/>
    </row>
    <row r="388" spans="1:11" s="129" customFormat="1" ht="30" customHeight="1" hidden="1">
      <c r="A388" s="352" t="s">
        <v>228</v>
      </c>
      <c r="B388" s="125" t="s">
        <v>139</v>
      </c>
      <c r="C388" s="306"/>
      <c r="D388" s="306"/>
      <c r="E388" s="306"/>
      <c r="F388" s="306"/>
      <c r="G388" s="421"/>
      <c r="H388" s="306"/>
      <c r="I388" s="219"/>
      <c r="J388" s="219"/>
      <c r="K388" s="219"/>
    </row>
    <row r="389" spans="1:11" s="129" customFormat="1" ht="19.5" customHeight="1" hidden="1">
      <c r="A389" s="352"/>
      <c r="B389" s="125"/>
      <c r="C389" s="306"/>
      <c r="D389" s="306"/>
      <c r="E389" s="735" t="e">
        <f>#REF!</f>
        <v>#REF!</v>
      </c>
      <c r="F389" s="735"/>
      <c r="G389" s="735"/>
      <c r="H389" s="422"/>
      <c r="I389" s="736" t="e">
        <f>#REF!</f>
        <v>#REF!</v>
      </c>
      <c r="J389" s="736"/>
      <c r="K389" s="736"/>
    </row>
    <row r="390" spans="1:11" s="129" customFormat="1" ht="19.5" customHeight="1" hidden="1">
      <c r="A390" s="352"/>
      <c r="B390" s="125"/>
      <c r="C390" s="306"/>
      <c r="D390" s="306"/>
      <c r="E390" s="356" t="s">
        <v>466</v>
      </c>
      <c r="F390" s="357"/>
      <c r="G390" s="356" t="s">
        <v>467</v>
      </c>
      <c r="H390" s="423"/>
      <c r="I390" s="359" t="s">
        <v>466</v>
      </c>
      <c r="J390" s="357"/>
      <c r="K390" s="359" t="s">
        <v>467</v>
      </c>
    </row>
    <row r="391" spans="1:11" s="2" customFormat="1" ht="15.75" customHeight="1" hidden="1">
      <c r="A391" s="352"/>
      <c r="B391" s="297" t="s">
        <v>570</v>
      </c>
      <c r="C391" s="297"/>
      <c r="D391" s="297"/>
      <c r="E391" s="424"/>
      <c r="F391" s="424"/>
      <c r="G391" s="424"/>
      <c r="H391" s="424"/>
      <c r="I391" s="377"/>
      <c r="J391" s="377"/>
      <c r="K391" s="377"/>
    </row>
    <row r="392" spans="1:11" s="2" customFormat="1" ht="28.5" customHeight="1" hidden="1">
      <c r="A392" s="352"/>
      <c r="B392" s="743" t="s">
        <v>571</v>
      </c>
      <c r="C392" s="743"/>
      <c r="D392" s="297"/>
      <c r="E392" s="424"/>
      <c r="F392" s="424"/>
      <c r="G392" s="424"/>
      <c r="H392" s="424"/>
      <c r="I392" s="377"/>
      <c r="J392" s="377"/>
      <c r="K392" s="377"/>
    </row>
    <row r="393" spans="1:11" s="2" customFormat="1" ht="15.75" customHeight="1" hidden="1">
      <c r="A393" s="352"/>
      <c r="B393" s="297" t="s">
        <v>572</v>
      </c>
      <c r="C393" s="297"/>
      <c r="D393" s="297"/>
      <c r="E393" s="424">
        <f>E394+E396+E398+E399+E400</f>
        <v>0</v>
      </c>
      <c r="F393" s="424"/>
      <c r="G393" s="424">
        <f>G394+G396+G398+G399+G400</f>
        <v>0</v>
      </c>
      <c r="H393" s="424"/>
      <c r="I393" s="424">
        <f>I394+I396+I398+I399+I400</f>
        <v>0</v>
      </c>
      <c r="J393" s="377"/>
      <c r="K393" s="424">
        <f>K394+K396+K398+K399+K400</f>
        <v>0</v>
      </c>
    </row>
    <row r="394" spans="1:11" s="129" customFormat="1" ht="15.75" customHeight="1" hidden="1">
      <c r="A394" s="352"/>
      <c r="B394" s="132"/>
      <c r="C394" s="306" t="s">
        <v>573</v>
      </c>
      <c r="D394" s="306"/>
      <c r="E394" s="425"/>
      <c r="F394" s="425"/>
      <c r="G394" s="425"/>
      <c r="H394" s="425"/>
      <c r="I394" s="226"/>
      <c r="J394" s="226"/>
      <c r="K394" s="226"/>
    </row>
    <row r="395" spans="1:11" s="146" customFormat="1" ht="15.75" customHeight="1" hidden="1">
      <c r="A395" s="426"/>
      <c r="B395" s="141"/>
      <c r="C395" s="323" t="s">
        <v>574</v>
      </c>
      <c r="D395" s="323"/>
      <c r="E395" s="425"/>
      <c r="F395" s="425"/>
      <c r="G395" s="425"/>
      <c r="H395" s="425"/>
      <c r="I395" s="226"/>
      <c r="J395" s="226"/>
      <c r="K395" s="226"/>
    </row>
    <row r="396" spans="1:11" s="129" customFormat="1" ht="15.75" customHeight="1" hidden="1">
      <c r="A396" s="352"/>
      <c r="B396" s="132"/>
      <c r="C396" s="306" t="s">
        <v>575</v>
      </c>
      <c r="D396" s="306"/>
      <c r="E396" s="425"/>
      <c r="F396" s="425"/>
      <c r="G396" s="425"/>
      <c r="H396" s="425"/>
      <c r="I396" s="226"/>
      <c r="J396" s="226"/>
      <c r="K396" s="226"/>
    </row>
    <row r="397" spans="1:11" s="129" customFormat="1" ht="15.75" customHeight="1" hidden="1">
      <c r="A397" s="352"/>
      <c r="B397" s="132"/>
      <c r="C397" s="323" t="s">
        <v>576</v>
      </c>
      <c r="D397" s="306"/>
      <c r="E397" s="425"/>
      <c r="F397" s="425"/>
      <c r="G397" s="425"/>
      <c r="H397" s="425"/>
      <c r="I397" s="226"/>
      <c r="J397" s="226"/>
      <c r="K397" s="226"/>
    </row>
    <row r="398" spans="1:11" s="129" customFormat="1" ht="15.75" customHeight="1" hidden="1">
      <c r="A398" s="352"/>
      <c r="B398" s="132"/>
      <c r="C398" s="306" t="s">
        <v>577</v>
      </c>
      <c r="D398" s="306"/>
      <c r="E398" s="425"/>
      <c r="F398" s="425"/>
      <c r="G398" s="425"/>
      <c r="H398" s="425"/>
      <c r="I398" s="226"/>
      <c r="J398" s="226"/>
      <c r="K398" s="226"/>
    </row>
    <row r="399" spans="1:11" s="129" customFormat="1" ht="15.75" customHeight="1" hidden="1">
      <c r="A399" s="352"/>
      <c r="B399" s="132"/>
      <c r="C399" s="306" t="s">
        <v>578</v>
      </c>
      <c r="D399" s="306"/>
      <c r="E399" s="425"/>
      <c r="F399" s="425"/>
      <c r="G399" s="425"/>
      <c r="H399" s="425"/>
      <c r="I399" s="226"/>
      <c r="J399" s="226"/>
      <c r="K399" s="226"/>
    </row>
    <row r="400" spans="1:11" s="129" customFormat="1" ht="15.75" customHeight="1" hidden="1">
      <c r="A400" s="352"/>
      <c r="B400" s="132"/>
      <c r="C400" s="306" t="s">
        <v>882</v>
      </c>
      <c r="D400" s="306"/>
      <c r="E400" s="425"/>
      <c r="F400" s="425"/>
      <c r="G400" s="425"/>
      <c r="H400" s="425"/>
      <c r="I400" s="226"/>
      <c r="J400" s="226"/>
      <c r="K400" s="226"/>
    </row>
    <row r="401" spans="1:11" s="2" customFormat="1" ht="32.25" customHeight="1" hidden="1">
      <c r="A401" s="352"/>
      <c r="B401" s="743" t="s">
        <v>579</v>
      </c>
      <c r="C401" s="743"/>
      <c r="D401" s="297"/>
      <c r="E401" s="424"/>
      <c r="F401" s="424"/>
      <c r="G401" s="424"/>
      <c r="H401" s="424"/>
      <c r="I401" s="377"/>
      <c r="J401" s="377"/>
      <c r="K401" s="377"/>
    </row>
    <row r="402" spans="1:11" s="129" customFormat="1" ht="21" customHeight="1" hidden="1" thickBot="1">
      <c r="A402" s="303"/>
      <c r="B402" s="305"/>
      <c r="C402" s="305" t="s">
        <v>464</v>
      </c>
      <c r="D402" s="304"/>
      <c r="E402" s="355">
        <f>E391+E392+E393+E401</f>
        <v>0</v>
      </c>
      <c r="F402" s="355"/>
      <c r="G402" s="355">
        <f>G391+G392+G393+G401</f>
        <v>0</v>
      </c>
      <c r="H402" s="304"/>
      <c r="I402" s="355">
        <f>I391+I392+I393+I401</f>
        <v>0</v>
      </c>
      <c r="J402" s="355"/>
      <c r="K402" s="355">
        <f>K391+K392+K393+K401</f>
        <v>0</v>
      </c>
    </row>
    <row r="403" spans="1:11" s="129" customFormat="1" ht="30" customHeight="1" hidden="1" thickTop="1">
      <c r="A403" s="303"/>
      <c r="B403" s="297" t="s">
        <v>472</v>
      </c>
      <c r="C403" s="305"/>
      <c r="D403" s="304"/>
      <c r="E403" s="304"/>
      <c r="F403" s="304"/>
      <c r="G403" s="304"/>
      <c r="H403" s="304"/>
      <c r="I403" s="219"/>
      <c r="J403" s="219"/>
      <c r="K403" s="219"/>
    </row>
    <row r="404" spans="1:11" s="129" customFormat="1" ht="30" customHeight="1" hidden="1">
      <c r="A404" s="352" t="s">
        <v>752</v>
      </c>
      <c r="B404" s="368" t="s">
        <v>580</v>
      </c>
      <c r="C404" s="306"/>
      <c r="D404" s="306"/>
      <c r="E404" s="306"/>
      <c r="F404" s="306"/>
      <c r="G404" s="306"/>
      <c r="H404" s="306"/>
      <c r="I404" s="354" t="e">
        <f>#REF!</f>
        <v>#REF!</v>
      </c>
      <c r="J404" s="354"/>
      <c r="K404" s="354" t="e">
        <f>#REF!</f>
        <v>#REF!</v>
      </c>
    </row>
    <row r="405" spans="1:11" s="129" customFormat="1" ht="15.75" customHeight="1" hidden="1">
      <c r="A405" s="296"/>
      <c r="B405" s="305" t="s">
        <v>883</v>
      </c>
      <c r="C405" s="305"/>
      <c r="D405" s="305"/>
      <c r="E405" s="305"/>
      <c r="F405" s="305"/>
      <c r="G405" s="305"/>
      <c r="H405" s="305"/>
      <c r="I405" s="219">
        <f>SUM(I406:I411)</f>
        <v>0</v>
      </c>
      <c r="J405" s="219"/>
      <c r="K405" s="219">
        <f>SUM(K406:K411)</f>
        <v>0</v>
      </c>
    </row>
    <row r="406" spans="1:11" s="129" customFormat="1" ht="15.75" customHeight="1" hidden="1">
      <c r="A406" s="317"/>
      <c r="B406" s="323"/>
      <c r="C406" s="336" t="s">
        <v>581</v>
      </c>
      <c r="D406" s="304"/>
      <c r="E406" s="304"/>
      <c r="F406" s="304"/>
      <c r="G406" s="304"/>
      <c r="H406" s="304"/>
      <c r="I406" s="224">
        <v>0</v>
      </c>
      <c r="J406" s="224"/>
      <c r="K406" s="224">
        <v>0</v>
      </c>
    </row>
    <row r="407" spans="1:11" s="129" customFormat="1" ht="15.75" customHeight="1" hidden="1">
      <c r="A407" s="317"/>
      <c r="B407" s="323"/>
      <c r="C407" s="336" t="s">
        <v>582</v>
      </c>
      <c r="D407" s="304"/>
      <c r="E407" s="304"/>
      <c r="F407" s="304"/>
      <c r="G407" s="304"/>
      <c r="H407" s="304"/>
      <c r="I407" s="224">
        <v>0</v>
      </c>
      <c r="J407" s="224"/>
      <c r="K407" s="224">
        <v>0</v>
      </c>
    </row>
    <row r="408" spans="1:11" s="129" customFormat="1" ht="15.75" customHeight="1" hidden="1">
      <c r="A408" s="317"/>
      <c r="B408" s="323"/>
      <c r="C408" s="336" t="s">
        <v>583</v>
      </c>
      <c r="D408" s="304"/>
      <c r="E408" s="304"/>
      <c r="F408" s="304"/>
      <c r="G408" s="304"/>
      <c r="H408" s="304"/>
      <c r="I408" s="224">
        <v>0</v>
      </c>
      <c r="J408" s="224"/>
      <c r="K408" s="224">
        <v>0</v>
      </c>
    </row>
    <row r="409" spans="1:11" s="129" customFormat="1" ht="15.75" customHeight="1" hidden="1">
      <c r="A409" s="317"/>
      <c r="B409" s="323"/>
      <c r="C409" s="336" t="s">
        <v>584</v>
      </c>
      <c r="D409" s="304"/>
      <c r="E409" s="304"/>
      <c r="F409" s="304"/>
      <c r="G409" s="304"/>
      <c r="H409" s="304"/>
      <c r="I409" s="224">
        <v>0</v>
      </c>
      <c r="J409" s="224"/>
      <c r="K409" s="224">
        <v>0</v>
      </c>
    </row>
    <row r="410" spans="1:11" s="129" customFormat="1" ht="15.75" customHeight="1" hidden="1">
      <c r="A410" s="317"/>
      <c r="B410" s="323"/>
      <c r="C410" s="336" t="s">
        <v>585</v>
      </c>
      <c r="D410" s="304"/>
      <c r="E410" s="304"/>
      <c r="F410" s="304"/>
      <c r="G410" s="304"/>
      <c r="H410" s="304"/>
      <c r="I410" s="224">
        <v>0</v>
      </c>
      <c r="J410" s="224"/>
      <c r="K410" s="224">
        <v>0</v>
      </c>
    </row>
    <row r="411" spans="1:11" s="129" customFormat="1" ht="15.75" customHeight="1" hidden="1">
      <c r="A411" s="317"/>
      <c r="B411" s="323"/>
      <c r="C411" s="336" t="s">
        <v>996</v>
      </c>
      <c r="D411" s="304"/>
      <c r="E411" s="304"/>
      <c r="F411" s="304"/>
      <c r="G411" s="304"/>
      <c r="H411" s="304"/>
      <c r="I411" s="224">
        <v>0</v>
      </c>
      <c r="J411" s="224"/>
      <c r="K411" s="224">
        <v>0</v>
      </c>
    </row>
    <row r="412" spans="1:11" s="129" customFormat="1" ht="15.75" customHeight="1" hidden="1">
      <c r="A412" s="296"/>
      <c r="B412" s="305" t="s">
        <v>586</v>
      </c>
      <c r="C412" s="305"/>
      <c r="D412" s="305"/>
      <c r="E412" s="305"/>
      <c r="F412" s="305"/>
      <c r="G412" s="305"/>
      <c r="H412" s="305"/>
      <c r="I412" s="219">
        <f>I413</f>
        <v>0</v>
      </c>
      <c r="J412" s="219"/>
      <c r="K412" s="219">
        <f>K413</f>
        <v>0</v>
      </c>
    </row>
    <row r="413" spans="1:11" s="129" customFormat="1" ht="15.75" customHeight="1" hidden="1">
      <c r="A413" s="298"/>
      <c r="B413" s="302"/>
      <c r="C413" s="302" t="s">
        <v>587</v>
      </c>
      <c r="D413" s="302"/>
      <c r="E413" s="302"/>
      <c r="F413" s="302"/>
      <c r="G413" s="302"/>
      <c r="H413" s="302"/>
      <c r="I413" s="210"/>
      <c r="J413" s="210"/>
      <c r="K413" s="210"/>
    </row>
    <row r="414" spans="1:11" s="146" customFormat="1" ht="15.75" customHeight="1" hidden="1">
      <c r="A414" s="317"/>
      <c r="B414" s="323"/>
      <c r="C414" s="427" t="s">
        <v>588</v>
      </c>
      <c r="D414" s="427"/>
      <c r="E414" s="427"/>
      <c r="F414" s="427"/>
      <c r="G414" s="427"/>
      <c r="H414" s="427"/>
      <c r="I414" s="379"/>
      <c r="J414" s="379"/>
      <c r="K414" s="379"/>
    </row>
    <row r="415" spans="1:11" s="129" customFormat="1" ht="21" customHeight="1" hidden="1" thickBot="1">
      <c r="A415" s="303"/>
      <c r="B415" s="305"/>
      <c r="C415" s="305" t="s">
        <v>464</v>
      </c>
      <c r="D415" s="304"/>
      <c r="E415" s="304"/>
      <c r="F415" s="304"/>
      <c r="G415" s="304"/>
      <c r="H415" s="304"/>
      <c r="I415" s="355">
        <f>I412+I405</f>
        <v>0</v>
      </c>
      <c r="J415" s="219"/>
      <c r="K415" s="355">
        <f>K412+K405</f>
        <v>0</v>
      </c>
    </row>
    <row r="416" spans="1:11" s="129" customFormat="1" ht="30" customHeight="1">
      <c r="A416" s="352" t="s">
        <v>752</v>
      </c>
      <c r="B416" s="368" t="s">
        <v>589</v>
      </c>
      <c r="C416" s="306"/>
      <c r="D416" s="306"/>
      <c r="E416" s="306"/>
      <c r="F416" s="306"/>
      <c r="G416" s="306"/>
      <c r="H416" s="306"/>
      <c r="I416" s="354" t="s">
        <v>732</v>
      </c>
      <c r="J416" s="354"/>
      <c r="K416" s="354" t="s">
        <v>79</v>
      </c>
    </row>
    <row r="417" spans="1:11" s="1" customFormat="1" ht="15.75" customHeight="1">
      <c r="A417" s="298"/>
      <c r="B417" s="302" t="s">
        <v>885</v>
      </c>
      <c r="C417" s="302"/>
      <c r="D417" s="302"/>
      <c r="E417" s="302"/>
      <c r="F417" s="302"/>
      <c r="G417" s="302"/>
      <c r="H417" s="302"/>
      <c r="I417" s="210">
        <v>2390000000</v>
      </c>
      <c r="J417" s="210"/>
      <c r="K417" s="210">
        <v>1995884800</v>
      </c>
    </row>
    <row r="418" spans="1:11" s="1" customFormat="1" ht="15.75" customHeight="1">
      <c r="A418" s="317"/>
      <c r="B418" s="302" t="s">
        <v>590</v>
      </c>
      <c r="C418" s="304"/>
      <c r="D418" s="304"/>
      <c r="E418" s="304"/>
      <c r="F418" s="304"/>
      <c r="G418" s="304"/>
      <c r="H418" s="304"/>
      <c r="I418" s="224">
        <v>0</v>
      </c>
      <c r="J418" s="224"/>
      <c r="K418" s="224">
        <v>0</v>
      </c>
    </row>
    <row r="419" spans="1:11" s="129" customFormat="1" ht="21" customHeight="1" thickBot="1">
      <c r="A419" s="303"/>
      <c r="B419" s="305"/>
      <c r="C419" s="305" t="s">
        <v>464</v>
      </c>
      <c r="D419" s="304"/>
      <c r="E419" s="304"/>
      <c r="F419" s="304"/>
      <c r="G419" s="304"/>
      <c r="H419" s="304"/>
      <c r="I419" s="355">
        <v>2390000000</v>
      </c>
      <c r="J419" s="219"/>
      <c r="K419" s="355">
        <v>1995884800</v>
      </c>
    </row>
    <row r="420" spans="1:11" s="129" customFormat="1" ht="4.5" customHeight="1" thickTop="1">
      <c r="A420" s="303"/>
      <c r="B420" s="305"/>
      <c r="C420" s="305"/>
      <c r="D420" s="304"/>
      <c r="E420" s="304"/>
      <c r="F420" s="304"/>
      <c r="G420" s="304"/>
      <c r="H420" s="304"/>
      <c r="I420" s="219"/>
      <c r="J420" s="219"/>
      <c r="K420" s="219"/>
    </row>
    <row r="421" spans="1:11" s="129" customFormat="1" ht="94.5" customHeight="1">
      <c r="A421" s="304"/>
      <c r="B421" s="737" t="s">
        <v>57</v>
      </c>
      <c r="C421" s="737"/>
      <c r="D421" s="737"/>
      <c r="E421" s="737"/>
      <c r="F421" s="737"/>
      <c r="G421" s="737"/>
      <c r="H421" s="737"/>
      <c r="I421" s="737"/>
      <c r="J421" s="737"/>
      <c r="K421" s="737"/>
    </row>
    <row r="422" spans="1:11" s="129" customFormat="1" ht="30" customHeight="1">
      <c r="A422" s="352" t="s">
        <v>754</v>
      </c>
      <c r="B422" s="297" t="s">
        <v>591</v>
      </c>
      <c r="C422" s="306"/>
      <c r="D422" s="306"/>
      <c r="E422" s="306"/>
      <c r="F422" s="306"/>
      <c r="G422" s="306"/>
      <c r="H422" s="306"/>
      <c r="I422" s="354" t="s">
        <v>732</v>
      </c>
      <c r="J422" s="354"/>
      <c r="K422" s="354" t="s">
        <v>79</v>
      </c>
    </row>
    <row r="423" spans="1:11" s="2" customFormat="1" ht="15.75" customHeight="1">
      <c r="A423" s="296"/>
      <c r="B423" s="306" t="s">
        <v>592</v>
      </c>
      <c r="C423" s="305"/>
      <c r="D423" s="305"/>
      <c r="E423" s="305"/>
      <c r="F423" s="305"/>
      <c r="G423" s="305"/>
      <c r="H423" s="305"/>
      <c r="I423" s="210">
        <v>96493462</v>
      </c>
      <c r="J423" s="219"/>
      <c r="K423" s="603">
        <v>157283896</v>
      </c>
    </row>
    <row r="424" spans="1:11" s="2" customFormat="1" ht="15.75" customHeight="1" hidden="1">
      <c r="A424" s="296"/>
      <c r="B424" s="306" t="s">
        <v>593</v>
      </c>
      <c r="C424" s="305"/>
      <c r="D424" s="305"/>
      <c r="E424" s="305"/>
      <c r="F424" s="305"/>
      <c r="G424" s="305"/>
      <c r="H424" s="305"/>
      <c r="I424" s="210">
        <v>0</v>
      </c>
      <c r="J424" s="219"/>
      <c r="K424" s="210">
        <v>0</v>
      </c>
    </row>
    <row r="425" spans="1:11" s="2" customFormat="1" ht="15.75" customHeight="1" hidden="1">
      <c r="A425" s="296"/>
      <c r="B425" s="306" t="s">
        <v>886</v>
      </c>
      <c r="C425" s="305"/>
      <c r="D425" s="305"/>
      <c r="E425" s="305"/>
      <c r="F425" s="305"/>
      <c r="G425" s="305"/>
      <c r="H425" s="305"/>
      <c r="I425" s="210">
        <v>0</v>
      </c>
      <c r="J425" s="219"/>
      <c r="K425" s="210">
        <v>0</v>
      </c>
    </row>
    <row r="426" spans="1:11" s="2" customFormat="1" ht="15.75" customHeight="1" hidden="1">
      <c r="A426" s="296"/>
      <c r="B426" s="306" t="s">
        <v>887</v>
      </c>
      <c r="C426" s="305"/>
      <c r="D426" s="305"/>
      <c r="E426" s="305"/>
      <c r="F426" s="305"/>
      <c r="G426" s="305"/>
      <c r="H426" s="305"/>
      <c r="I426" s="210">
        <v>0</v>
      </c>
      <c r="J426" s="219"/>
      <c r="K426" s="210">
        <v>0</v>
      </c>
    </row>
    <row r="427" spans="1:11" s="2" customFormat="1" ht="15.75" customHeight="1">
      <c r="A427" s="296"/>
      <c r="B427" s="306" t="s">
        <v>888</v>
      </c>
      <c r="C427" s="305"/>
      <c r="D427" s="305"/>
      <c r="E427" s="305"/>
      <c r="F427" s="305"/>
      <c r="G427" s="305"/>
      <c r="H427" s="305"/>
      <c r="I427" s="210">
        <v>4425571</v>
      </c>
      <c r="J427" s="219"/>
      <c r="K427" s="210">
        <v>1939000</v>
      </c>
    </row>
    <row r="428" spans="1:11" s="2" customFormat="1" ht="15.75" customHeight="1" hidden="1">
      <c r="A428" s="296"/>
      <c r="B428" s="306" t="s">
        <v>594</v>
      </c>
      <c r="C428" s="305"/>
      <c r="D428" s="305"/>
      <c r="E428" s="305"/>
      <c r="F428" s="305"/>
      <c r="G428" s="305"/>
      <c r="H428" s="305"/>
      <c r="I428" s="210">
        <v>0</v>
      </c>
      <c r="J428" s="219"/>
      <c r="K428" s="210">
        <v>0</v>
      </c>
    </row>
    <row r="429" spans="1:11" s="2" customFormat="1" ht="15.75" customHeight="1" hidden="1">
      <c r="A429" s="296"/>
      <c r="B429" s="306" t="s">
        <v>595</v>
      </c>
      <c r="C429" s="305"/>
      <c r="D429" s="305"/>
      <c r="E429" s="305"/>
      <c r="F429" s="305"/>
      <c r="G429" s="305"/>
      <c r="H429" s="305"/>
      <c r="I429" s="210">
        <v>0</v>
      </c>
      <c r="J429" s="219"/>
      <c r="K429" s="210">
        <v>0</v>
      </c>
    </row>
    <row r="430" spans="1:11" s="2" customFormat="1" ht="15.75" customHeight="1" hidden="1">
      <c r="A430" s="296"/>
      <c r="B430" s="306" t="s">
        <v>889</v>
      </c>
      <c r="C430" s="305"/>
      <c r="D430" s="305"/>
      <c r="E430" s="305"/>
      <c r="F430" s="305"/>
      <c r="G430" s="305"/>
      <c r="H430" s="305"/>
      <c r="I430" s="210">
        <v>0</v>
      </c>
      <c r="J430" s="219"/>
      <c r="K430" s="210">
        <v>0</v>
      </c>
    </row>
    <row r="431" spans="1:11" s="129" customFormat="1" ht="15.75" customHeight="1" hidden="1">
      <c r="A431" s="298"/>
      <c r="B431" s="306" t="s">
        <v>596</v>
      </c>
      <c r="C431" s="302"/>
      <c r="D431" s="302"/>
      <c r="E431" s="302"/>
      <c r="F431" s="302"/>
      <c r="G431" s="302"/>
      <c r="H431" s="302"/>
      <c r="I431" s="210">
        <v>0</v>
      </c>
      <c r="J431" s="210"/>
      <c r="K431" s="210">
        <v>0</v>
      </c>
    </row>
    <row r="432" spans="1:11" s="129" customFormat="1" ht="21" customHeight="1" thickBot="1">
      <c r="A432" s="303"/>
      <c r="B432" s="305"/>
      <c r="C432" s="305" t="s">
        <v>464</v>
      </c>
      <c r="D432" s="304"/>
      <c r="E432" s="304"/>
      <c r="F432" s="304"/>
      <c r="G432" s="304"/>
      <c r="H432" s="304"/>
      <c r="I432" s="355">
        <v>100919033</v>
      </c>
      <c r="J432" s="219"/>
      <c r="K432" s="355">
        <v>159222896</v>
      </c>
    </row>
    <row r="433" spans="1:11" s="129" customFormat="1" ht="30" customHeight="1" hidden="1">
      <c r="A433" s="352" t="s">
        <v>237</v>
      </c>
      <c r="B433" s="305" t="s">
        <v>597</v>
      </c>
      <c r="C433" s="306"/>
      <c r="D433" s="306"/>
      <c r="E433" s="306"/>
      <c r="F433" s="306"/>
      <c r="G433" s="306"/>
      <c r="H433" s="306"/>
      <c r="I433" s="354" t="s">
        <v>732</v>
      </c>
      <c r="J433" s="354"/>
      <c r="K433" s="354" t="s">
        <v>79</v>
      </c>
    </row>
    <row r="434" spans="1:11" s="129" customFormat="1" ht="15" customHeight="1" hidden="1">
      <c r="A434" s="298"/>
      <c r="B434" s="302" t="s">
        <v>598</v>
      </c>
      <c r="C434" s="302"/>
      <c r="D434" s="302"/>
      <c r="E434" s="302"/>
      <c r="F434" s="302"/>
      <c r="G434" s="302"/>
      <c r="H434" s="302"/>
      <c r="I434" s="210"/>
      <c r="J434" s="210"/>
      <c r="K434" s="210"/>
    </row>
    <row r="435" spans="1:11" s="129" customFormat="1" ht="15" customHeight="1" hidden="1">
      <c r="A435" s="298"/>
      <c r="B435" s="302" t="s">
        <v>599</v>
      </c>
      <c r="C435" s="302"/>
      <c r="D435" s="302"/>
      <c r="E435" s="302"/>
      <c r="F435" s="302"/>
      <c r="G435" s="302"/>
      <c r="H435" s="302"/>
      <c r="I435" s="210"/>
      <c r="J435" s="210"/>
      <c r="K435" s="210"/>
    </row>
    <row r="436" spans="1:11" s="129" customFormat="1" ht="15" customHeight="1" hidden="1">
      <c r="A436" s="298"/>
      <c r="B436" s="302" t="s">
        <v>600</v>
      </c>
      <c r="C436" s="302"/>
      <c r="D436" s="302"/>
      <c r="E436" s="302"/>
      <c r="F436" s="302"/>
      <c r="G436" s="302"/>
      <c r="H436" s="302"/>
      <c r="I436" s="210"/>
      <c r="J436" s="210"/>
      <c r="K436" s="210"/>
    </row>
    <row r="437" spans="1:11" s="129" customFormat="1" ht="15" customHeight="1" hidden="1">
      <c r="A437" s="298"/>
      <c r="B437" s="302" t="s">
        <v>601</v>
      </c>
      <c r="C437" s="302"/>
      <c r="D437" s="302"/>
      <c r="E437" s="302"/>
      <c r="F437" s="302"/>
      <c r="G437" s="302"/>
      <c r="H437" s="302"/>
      <c r="I437" s="210"/>
      <c r="J437" s="210"/>
      <c r="K437" s="210"/>
    </row>
    <row r="438" spans="1:11" s="129" customFormat="1" ht="21" customHeight="1" hidden="1">
      <c r="A438" s="303"/>
      <c r="B438" s="305"/>
      <c r="C438" s="305" t="s">
        <v>464</v>
      </c>
      <c r="D438" s="304"/>
      <c r="E438" s="304"/>
      <c r="F438" s="304"/>
      <c r="G438" s="304"/>
      <c r="H438" s="304"/>
      <c r="I438" s="355">
        <v>0</v>
      </c>
      <c r="J438" s="219"/>
      <c r="K438" s="355">
        <v>0</v>
      </c>
    </row>
    <row r="439" spans="1:11" s="129" customFormat="1" ht="30" customHeight="1" thickTop="1">
      <c r="A439" s="352" t="s">
        <v>218</v>
      </c>
      <c r="B439" s="305" t="s">
        <v>602</v>
      </c>
      <c r="C439" s="306"/>
      <c r="D439" s="306"/>
      <c r="E439" s="306"/>
      <c r="F439" s="306"/>
      <c r="G439" s="306"/>
      <c r="H439" s="306"/>
      <c r="I439" s="354" t="s">
        <v>732</v>
      </c>
      <c r="J439" s="354"/>
      <c r="K439" s="354" t="s">
        <v>79</v>
      </c>
    </row>
    <row r="440" spans="1:11" s="129" customFormat="1" ht="15.75" customHeight="1" hidden="1">
      <c r="A440" s="301"/>
      <c r="B440" s="302" t="s">
        <v>890</v>
      </c>
      <c r="C440" s="302"/>
      <c r="D440" s="302"/>
      <c r="E440" s="302"/>
      <c r="F440" s="302"/>
      <c r="G440" s="302"/>
      <c r="H440" s="302"/>
      <c r="I440" s="210">
        <v>0</v>
      </c>
      <c r="J440" s="210"/>
      <c r="K440" s="210">
        <v>0</v>
      </c>
    </row>
    <row r="441" spans="1:11" s="129" customFormat="1" ht="15.75" customHeight="1">
      <c r="A441" s="301"/>
      <c r="B441" s="302" t="s">
        <v>891</v>
      </c>
      <c r="C441" s="302"/>
      <c r="D441" s="302"/>
      <c r="E441" s="302"/>
      <c r="F441" s="302"/>
      <c r="G441" s="302"/>
      <c r="H441" s="302"/>
      <c r="I441" s="210">
        <v>8383577</v>
      </c>
      <c r="J441" s="210"/>
      <c r="K441" s="210">
        <v>4150497</v>
      </c>
    </row>
    <row r="442" spans="1:11" s="129" customFormat="1" ht="15.75" customHeight="1">
      <c r="A442" s="301"/>
      <c r="B442" s="302" t="s">
        <v>603</v>
      </c>
      <c r="C442" s="302"/>
      <c r="D442" s="302"/>
      <c r="E442" s="302"/>
      <c r="F442" s="302"/>
      <c r="G442" s="302"/>
      <c r="H442" s="302"/>
      <c r="I442" s="210">
        <v>1640636</v>
      </c>
      <c r="J442" s="210"/>
      <c r="K442" s="210">
        <v>1640636</v>
      </c>
    </row>
    <row r="443" spans="1:11" s="129" customFormat="1" ht="15.75" customHeight="1" hidden="1">
      <c r="A443" s="301"/>
      <c r="B443" s="302" t="s">
        <v>892</v>
      </c>
      <c r="C443" s="302"/>
      <c r="D443" s="302"/>
      <c r="E443" s="302"/>
      <c r="F443" s="302"/>
      <c r="G443" s="302"/>
      <c r="H443" s="302"/>
      <c r="I443" s="210">
        <v>0</v>
      </c>
      <c r="J443" s="210"/>
      <c r="K443" s="210">
        <v>0</v>
      </c>
    </row>
    <row r="444" spans="1:11" s="129" customFormat="1" ht="15.75" customHeight="1">
      <c r="A444" s="301"/>
      <c r="B444" s="302" t="s">
        <v>604</v>
      </c>
      <c r="C444" s="302"/>
      <c r="D444" s="302"/>
      <c r="E444" s="302"/>
      <c r="F444" s="302"/>
      <c r="G444" s="302"/>
      <c r="H444" s="302"/>
      <c r="I444" s="210">
        <v>125035000</v>
      </c>
      <c r="J444" s="210"/>
      <c r="K444" s="210">
        <v>125035000</v>
      </c>
    </row>
    <row r="445" spans="1:11" s="129" customFormat="1" ht="15.75" customHeight="1" hidden="1">
      <c r="A445" s="301"/>
      <c r="B445" s="302" t="s">
        <v>605</v>
      </c>
      <c r="C445" s="302"/>
      <c r="D445" s="302"/>
      <c r="E445" s="302"/>
      <c r="F445" s="302"/>
      <c r="G445" s="302"/>
      <c r="H445" s="302"/>
      <c r="I445" s="210">
        <v>0</v>
      </c>
      <c r="J445" s="210"/>
      <c r="K445" s="210">
        <v>0</v>
      </c>
    </row>
    <row r="446" spans="1:11" s="129" customFormat="1" ht="15.75" customHeight="1">
      <c r="A446" s="301"/>
      <c r="B446" s="302" t="s">
        <v>606</v>
      </c>
      <c r="C446" s="302"/>
      <c r="D446" s="302"/>
      <c r="E446" s="302"/>
      <c r="F446" s="302"/>
      <c r="G446" s="302"/>
      <c r="H446" s="302"/>
      <c r="I446" s="210">
        <v>2719342800</v>
      </c>
      <c r="J446" s="210"/>
      <c r="K446" s="210">
        <v>1647004706</v>
      </c>
    </row>
    <row r="447" spans="1:11" s="129" customFormat="1" ht="21" customHeight="1" thickBot="1">
      <c r="A447" s="303"/>
      <c r="B447" s="305"/>
      <c r="C447" s="305" t="s">
        <v>464</v>
      </c>
      <c r="D447" s="304"/>
      <c r="E447" s="304"/>
      <c r="F447" s="304"/>
      <c r="G447" s="304"/>
      <c r="H447" s="304"/>
      <c r="I447" s="355">
        <v>2854402013</v>
      </c>
      <c r="J447" s="219"/>
      <c r="K447" s="355">
        <v>1777830839</v>
      </c>
    </row>
    <row r="448" spans="1:11" s="129" customFormat="1" ht="30" customHeight="1" hidden="1">
      <c r="A448" s="352" t="s">
        <v>607</v>
      </c>
      <c r="B448" s="305" t="s">
        <v>608</v>
      </c>
      <c r="C448" s="306"/>
      <c r="D448" s="306"/>
      <c r="E448" s="306"/>
      <c r="F448" s="306"/>
      <c r="G448" s="306"/>
      <c r="H448" s="306"/>
      <c r="I448" s="354" t="e">
        <f>#REF!</f>
        <v>#REF!</v>
      </c>
      <c r="J448" s="354"/>
      <c r="K448" s="354" t="e">
        <f>#REF!</f>
        <v>#REF!</v>
      </c>
    </row>
    <row r="449" spans="1:11" s="129" customFormat="1" ht="15.75" customHeight="1" hidden="1">
      <c r="A449" s="298"/>
      <c r="B449" s="306" t="s">
        <v>609</v>
      </c>
      <c r="C449" s="306"/>
      <c r="D449" s="297"/>
      <c r="E449" s="297"/>
      <c r="F449" s="297"/>
      <c r="G449" s="297"/>
      <c r="H449" s="306"/>
      <c r="I449" s="210"/>
      <c r="J449" s="210"/>
      <c r="K449" s="210"/>
    </row>
    <row r="450" spans="1:11" s="129" customFormat="1" ht="15.75" customHeight="1" hidden="1">
      <c r="A450" s="298"/>
      <c r="B450" s="306" t="s">
        <v>610</v>
      </c>
      <c r="C450" s="306"/>
      <c r="D450" s="297"/>
      <c r="E450" s="297"/>
      <c r="F450" s="297"/>
      <c r="G450" s="297"/>
      <c r="H450" s="306"/>
      <c r="I450" s="210"/>
      <c r="J450" s="210"/>
      <c r="K450" s="210"/>
    </row>
    <row r="451" spans="1:11" s="129" customFormat="1" ht="15.75" customHeight="1" hidden="1">
      <c r="A451" s="296"/>
      <c r="B451" s="306" t="s">
        <v>611</v>
      </c>
      <c r="C451" s="297"/>
      <c r="D451" s="297"/>
      <c r="E451" s="297"/>
      <c r="F451" s="297"/>
      <c r="G451" s="297"/>
      <c r="H451" s="306"/>
      <c r="I451" s="219"/>
      <c r="J451" s="219"/>
      <c r="K451" s="219"/>
    </row>
    <row r="452" spans="1:11" s="129" customFormat="1" ht="21" customHeight="1" hidden="1">
      <c r="A452" s="303"/>
      <c r="B452" s="305"/>
      <c r="C452" s="305" t="s">
        <v>464</v>
      </c>
      <c r="D452" s="304"/>
      <c r="E452" s="304"/>
      <c r="F452" s="304"/>
      <c r="G452" s="304"/>
      <c r="H452" s="304"/>
      <c r="I452" s="355">
        <f>SUM(I449:I451)</f>
        <v>0</v>
      </c>
      <c r="J452" s="219"/>
      <c r="K452" s="355">
        <f>SUM(K449:K451)</f>
        <v>0</v>
      </c>
    </row>
    <row r="453" spans="1:11" s="129" customFormat="1" ht="30" customHeight="1" hidden="1">
      <c r="A453" s="352" t="s">
        <v>612</v>
      </c>
      <c r="B453" s="305" t="s">
        <v>613</v>
      </c>
      <c r="C453" s="306"/>
      <c r="D453" s="306"/>
      <c r="E453" s="306"/>
      <c r="F453" s="306"/>
      <c r="G453" s="306"/>
      <c r="H453" s="306"/>
      <c r="I453" s="354" t="e">
        <f>#REF!</f>
        <v>#REF!</v>
      </c>
      <c r="J453" s="354"/>
      <c r="K453" s="354" t="e">
        <f>#REF!</f>
        <v>#REF!</v>
      </c>
    </row>
    <row r="454" spans="1:11" s="129" customFormat="1" ht="15.75" customHeight="1" hidden="1">
      <c r="A454" s="303"/>
      <c r="B454" s="305" t="s">
        <v>893</v>
      </c>
      <c r="C454" s="305"/>
      <c r="D454" s="304"/>
      <c r="E454" s="304"/>
      <c r="F454" s="304"/>
      <c r="G454" s="304"/>
      <c r="H454" s="304"/>
      <c r="I454" s="219">
        <f>I455+I458+I459</f>
        <v>0</v>
      </c>
      <c r="J454" s="219"/>
      <c r="K454" s="219">
        <f>K455+K458+K459</f>
        <v>0</v>
      </c>
    </row>
    <row r="455" spans="1:11" s="129" customFormat="1" ht="15.75" customHeight="1" hidden="1">
      <c r="A455" s="303"/>
      <c r="B455" s="305"/>
      <c r="C455" s="302" t="s">
        <v>614</v>
      </c>
      <c r="D455" s="304"/>
      <c r="E455" s="304"/>
      <c r="F455" s="304"/>
      <c r="G455" s="304"/>
      <c r="H455" s="304"/>
      <c r="I455" s="210">
        <v>0</v>
      </c>
      <c r="J455" s="219"/>
      <c r="K455" s="210">
        <f>SUM(K456:K457)</f>
        <v>0</v>
      </c>
    </row>
    <row r="456" spans="1:11" s="146" customFormat="1" ht="15.75" customHeight="1" hidden="1">
      <c r="A456" s="303"/>
      <c r="B456" s="422"/>
      <c r="C456" s="304" t="s">
        <v>615</v>
      </c>
      <c r="D456" s="304"/>
      <c r="E456" s="304"/>
      <c r="F456" s="304"/>
      <c r="G456" s="304"/>
      <c r="H456" s="304"/>
      <c r="I456" s="322"/>
      <c r="J456" s="322"/>
      <c r="K456" s="322"/>
    </row>
    <row r="457" spans="1:11" s="146" customFormat="1" ht="15.75" customHeight="1" hidden="1">
      <c r="A457" s="303"/>
      <c r="B457" s="422"/>
      <c r="C457" s="304" t="s">
        <v>616</v>
      </c>
      <c r="D457" s="304"/>
      <c r="E457" s="304"/>
      <c r="F457" s="304"/>
      <c r="G457" s="304"/>
      <c r="H457" s="304"/>
      <c r="I457" s="322"/>
      <c r="J457" s="322"/>
      <c r="K457" s="322"/>
    </row>
    <row r="458" spans="1:11" s="129" customFormat="1" ht="15.75" customHeight="1" hidden="1">
      <c r="A458" s="303"/>
      <c r="B458" s="305"/>
      <c r="C458" s="302" t="s">
        <v>617</v>
      </c>
      <c r="D458" s="304"/>
      <c r="E458" s="304"/>
      <c r="F458" s="304"/>
      <c r="G458" s="304"/>
      <c r="H458" s="304"/>
      <c r="I458" s="219"/>
      <c r="J458" s="219"/>
      <c r="K458" s="219"/>
    </row>
    <row r="459" spans="1:11" s="129" customFormat="1" ht="15.75" customHeight="1" hidden="1">
      <c r="A459" s="303"/>
      <c r="B459" s="305"/>
      <c r="C459" s="302" t="s">
        <v>895</v>
      </c>
      <c r="D459" s="304"/>
      <c r="E459" s="304"/>
      <c r="F459" s="304"/>
      <c r="G459" s="304"/>
      <c r="H459" s="304"/>
      <c r="I459" s="219"/>
      <c r="J459" s="219"/>
      <c r="K459" s="219"/>
    </row>
    <row r="460" spans="1:11" s="129" customFormat="1" ht="15.75" customHeight="1" hidden="1">
      <c r="A460" s="303"/>
      <c r="B460" s="305" t="s">
        <v>894</v>
      </c>
      <c r="C460" s="305"/>
      <c r="D460" s="304"/>
      <c r="E460" s="304"/>
      <c r="F460" s="304"/>
      <c r="G460" s="304"/>
      <c r="H460" s="304"/>
      <c r="I460" s="219">
        <f>I461+I462</f>
        <v>0</v>
      </c>
      <c r="J460" s="219"/>
      <c r="K460" s="219">
        <f>K461+K462</f>
        <v>0</v>
      </c>
    </row>
    <row r="461" spans="1:11" s="129" customFormat="1" ht="15.75" customHeight="1" hidden="1">
      <c r="A461" s="303"/>
      <c r="B461" s="305"/>
      <c r="C461" s="302" t="s">
        <v>618</v>
      </c>
      <c r="D461" s="304"/>
      <c r="E461" s="304"/>
      <c r="F461" s="304"/>
      <c r="G461" s="304"/>
      <c r="H461" s="304"/>
      <c r="I461" s="219"/>
      <c r="J461" s="219"/>
      <c r="K461" s="219"/>
    </row>
    <row r="462" spans="1:11" s="129" customFormat="1" ht="15.75" customHeight="1" hidden="1">
      <c r="A462" s="303"/>
      <c r="B462" s="305"/>
      <c r="C462" s="302" t="s">
        <v>619</v>
      </c>
      <c r="D462" s="304"/>
      <c r="E462" s="304"/>
      <c r="F462" s="304"/>
      <c r="G462" s="304"/>
      <c r="H462" s="304"/>
      <c r="I462" s="219"/>
      <c r="J462" s="219"/>
      <c r="K462" s="219"/>
    </row>
    <row r="463" spans="1:11" s="129" customFormat="1" ht="21" customHeight="1" hidden="1">
      <c r="A463" s="303"/>
      <c r="B463" s="305"/>
      <c r="C463" s="305" t="s">
        <v>464</v>
      </c>
      <c r="D463" s="304"/>
      <c r="E463" s="304"/>
      <c r="F463" s="304"/>
      <c r="G463" s="304"/>
      <c r="H463" s="304"/>
      <c r="I463" s="355">
        <f>I460+I454</f>
        <v>0</v>
      </c>
      <c r="J463" s="219"/>
      <c r="K463" s="355">
        <f>K460+K454</f>
        <v>0</v>
      </c>
    </row>
    <row r="464" spans="1:11" s="129" customFormat="1" ht="30" customHeight="1" hidden="1">
      <c r="A464" s="301"/>
      <c r="B464" s="305" t="s">
        <v>620</v>
      </c>
      <c r="C464" s="428"/>
      <c r="D464" s="428"/>
      <c r="E464" s="428"/>
      <c r="F464" s="428"/>
      <c r="G464" s="428"/>
      <c r="H464" s="376"/>
      <c r="I464" s="374"/>
      <c r="J464" s="374"/>
      <c r="K464" s="374"/>
    </row>
    <row r="465" spans="1:11" s="129" customFormat="1" ht="15.75" customHeight="1" hidden="1">
      <c r="A465" s="301"/>
      <c r="B465" s="417" t="s">
        <v>621</v>
      </c>
      <c r="C465" s="429"/>
      <c r="D465" s="430"/>
      <c r="E465" s="430"/>
      <c r="F465" s="430"/>
      <c r="G465" s="430"/>
      <c r="H465" s="430"/>
      <c r="I465" s="430"/>
      <c r="J465" s="430"/>
      <c r="K465" s="430"/>
    </row>
    <row r="466" spans="1:11" s="129" customFormat="1" ht="15.75" customHeight="1" hidden="1">
      <c r="A466" s="301"/>
      <c r="B466" s="430"/>
      <c r="C466" s="431" t="s">
        <v>622</v>
      </c>
      <c r="D466" s="431"/>
      <c r="E466" s="432" t="s">
        <v>623</v>
      </c>
      <c r="F466" s="433"/>
      <c r="G466" s="432" t="s">
        <v>624</v>
      </c>
      <c r="H466" s="434"/>
      <c r="I466" s="432" t="s">
        <v>625</v>
      </c>
      <c r="J466" s="434"/>
      <c r="K466" s="432" t="s">
        <v>626</v>
      </c>
    </row>
    <row r="467" spans="1:11" s="129" customFormat="1" ht="15.75" customHeight="1" hidden="1">
      <c r="A467" s="301"/>
      <c r="B467" s="430"/>
      <c r="C467" s="430"/>
      <c r="D467" s="430"/>
      <c r="E467" s="430"/>
      <c r="F467" s="430"/>
      <c r="G467" s="430"/>
      <c r="H467" s="430"/>
      <c r="I467" s="430"/>
      <c r="J467" s="430"/>
      <c r="K467" s="430"/>
    </row>
    <row r="468" spans="1:11" s="129" customFormat="1" ht="15.75" customHeight="1" hidden="1">
      <c r="A468" s="301"/>
      <c r="B468" s="430"/>
      <c r="C468" s="430"/>
      <c r="D468" s="435"/>
      <c r="E468" s="435"/>
      <c r="F468" s="435"/>
      <c r="G468" s="435"/>
      <c r="H468" s="435"/>
      <c r="I468" s="435"/>
      <c r="J468" s="435"/>
      <c r="K468" s="435"/>
    </row>
    <row r="469" spans="1:11" s="129" customFormat="1" ht="30" customHeight="1" hidden="1">
      <c r="A469" s="301"/>
      <c r="B469" s="305" t="s">
        <v>627</v>
      </c>
      <c r="C469" s="428"/>
      <c r="D469" s="428"/>
      <c r="E469" s="428"/>
      <c r="F469" s="428"/>
      <c r="G469" s="428"/>
      <c r="H469" s="376"/>
      <c r="I469" s="374"/>
      <c r="J469" s="374"/>
      <c r="K469" s="374"/>
    </row>
    <row r="470" spans="1:11" s="129" customFormat="1" ht="15.75" customHeight="1" hidden="1">
      <c r="A470" s="301"/>
      <c r="B470" s="417" t="s">
        <v>621</v>
      </c>
      <c r="C470" s="429"/>
      <c r="D470" s="430"/>
      <c r="E470" s="430"/>
      <c r="F470" s="430"/>
      <c r="G470" s="430"/>
      <c r="H470" s="430"/>
      <c r="I470" s="430"/>
      <c r="J470" s="430"/>
      <c r="K470" s="430"/>
    </row>
    <row r="471" spans="1:11" s="129" customFormat="1" ht="15.75" customHeight="1" hidden="1">
      <c r="A471" s="301"/>
      <c r="B471" s="430"/>
      <c r="C471" s="431" t="s">
        <v>622</v>
      </c>
      <c r="D471" s="431"/>
      <c r="E471" s="432" t="s">
        <v>628</v>
      </c>
      <c r="F471" s="433"/>
      <c r="G471" s="432" t="s">
        <v>624</v>
      </c>
      <c r="H471" s="434"/>
      <c r="I471" s="432" t="s">
        <v>625</v>
      </c>
      <c r="J471" s="434"/>
      <c r="K471" s="432" t="s">
        <v>629</v>
      </c>
    </row>
    <row r="472" spans="1:11" s="129" customFormat="1" ht="15.75" customHeight="1" hidden="1">
      <c r="A472" s="301"/>
      <c r="B472" s="430"/>
      <c r="C472" s="430"/>
      <c r="D472" s="430"/>
      <c r="E472" s="430"/>
      <c r="F472" s="430"/>
      <c r="G472" s="430"/>
      <c r="H472" s="430"/>
      <c r="I472" s="430"/>
      <c r="J472" s="430"/>
      <c r="K472" s="430"/>
    </row>
    <row r="473" spans="1:11" s="129" customFormat="1" ht="15.75" customHeight="1" hidden="1">
      <c r="A473" s="301"/>
      <c r="B473" s="430"/>
      <c r="C473" s="430"/>
      <c r="D473" s="435"/>
      <c r="E473" s="435"/>
      <c r="F473" s="435"/>
      <c r="G473" s="435"/>
      <c r="H473" s="435"/>
      <c r="I473" s="435"/>
      <c r="J473" s="435"/>
      <c r="K473" s="435"/>
    </row>
    <row r="474" spans="1:11" s="129" customFormat="1" ht="42.75" customHeight="1" hidden="1">
      <c r="A474" s="301"/>
      <c r="B474" s="744" t="s">
        <v>630</v>
      </c>
      <c r="C474" s="744"/>
      <c r="D474" s="744"/>
      <c r="E474" s="744"/>
      <c r="F474" s="744"/>
      <c r="G474" s="744"/>
      <c r="H474" s="744"/>
      <c r="I474" s="744"/>
      <c r="J474" s="744"/>
      <c r="K474" s="744"/>
    </row>
    <row r="475" spans="1:11" s="129" customFormat="1" ht="19.5" customHeight="1" hidden="1">
      <c r="A475" s="298"/>
      <c r="B475" s="297" t="s">
        <v>631</v>
      </c>
      <c r="C475" s="436"/>
      <c r="D475" s="297"/>
      <c r="E475" s="407" t="s">
        <v>733</v>
      </c>
      <c r="F475" s="407"/>
      <c r="G475" s="407"/>
      <c r="H475" s="392"/>
      <c r="I475" s="356" t="s">
        <v>632</v>
      </c>
      <c r="J475" s="356"/>
      <c r="K475" s="356"/>
    </row>
    <row r="476" spans="1:11" s="129" customFormat="1" ht="19.5" customHeight="1" hidden="1">
      <c r="A476" s="298"/>
      <c r="B476" s="297"/>
      <c r="C476" s="436"/>
      <c r="D476" s="436"/>
      <c r="E476" s="437" t="s">
        <v>633</v>
      </c>
      <c r="F476" s="436"/>
      <c r="G476" s="437" t="s">
        <v>634</v>
      </c>
      <c r="H476" s="436"/>
      <c r="I476" s="437" t="s">
        <v>633</v>
      </c>
      <c r="J476" s="219"/>
      <c r="K476" s="438" t="s">
        <v>635</v>
      </c>
    </row>
    <row r="477" spans="1:11" s="129" customFormat="1" ht="19.5" customHeight="1" hidden="1">
      <c r="A477" s="298"/>
      <c r="B477" s="306" t="s">
        <v>636</v>
      </c>
      <c r="C477" s="384"/>
      <c r="D477" s="384"/>
      <c r="E477" s="384"/>
      <c r="F477" s="384"/>
      <c r="G477" s="210"/>
      <c r="H477" s="384"/>
      <c r="I477" s="210"/>
      <c r="J477" s="210"/>
      <c r="K477" s="210"/>
    </row>
    <row r="478" spans="1:11" s="129" customFormat="1" ht="19.5" customHeight="1" hidden="1">
      <c r="A478" s="298"/>
      <c r="B478" s="306" t="s">
        <v>637</v>
      </c>
      <c r="C478" s="384"/>
      <c r="D478" s="384"/>
      <c r="E478" s="384"/>
      <c r="F478" s="384"/>
      <c r="G478" s="210"/>
      <c r="H478" s="384"/>
      <c r="I478" s="210"/>
      <c r="J478" s="210"/>
      <c r="K478" s="210"/>
    </row>
    <row r="479" spans="1:11" s="129" customFormat="1" ht="19.5" customHeight="1" hidden="1">
      <c r="A479" s="298"/>
      <c r="B479" s="306" t="s">
        <v>638</v>
      </c>
      <c r="C479" s="384"/>
      <c r="D479" s="384"/>
      <c r="E479" s="306"/>
      <c r="F479" s="306"/>
      <c r="G479" s="384"/>
      <c r="H479" s="384"/>
      <c r="I479" s="210"/>
      <c r="J479" s="210"/>
      <c r="K479" s="210"/>
    </row>
    <row r="480" spans="1:11" s="129" customFormat="1" ht="19.5" customHeight="1" hidden="1">
      <c r="A480" s="296"/>
      <c r="B480" s="392"/>
      <c r="C480" s="392" t="s">
        <v>464</v>
      </c>
      <c r="D480" s="357"/>
      <c r="E480" s="439">
        <f>SUM(E477:E479)</f>
        <v>0</v>
      </c>
      <c r="F480" s="439"/>
      <c r="G480" s="439">
        <f>SUM(G477:G479)</f>
        <v>0</v>
      </c>
      <c r="H480" s="357"/>
      <c r="I480" s="439">
        <f>SUM(I477:I479)</f>
        <v>0</v>
      </c>
      <c r="J480" s="355"/>
      <c r="K480" s="439">
        <f>SUM(K477:K479)</f>
        <v>0</v>
      </c>
    </row>
    <row r="481" spans="1:11" s="129" customFormat="1" ht="30" customHeight="1" hidden="1">
      <c r="A481" s="352" t="s">
        <v>639</v>
      </c>
      <c r="B481" s="305" t="s">
        <v>640</v>
      </c>
      <c r="C481" s="306"/>
      <c r="D481" s="306"/>
      <c r="E481" s="306"/>
      <c r="F481" s="306"/>
      <c r="G481" s="306"/>
      <c r="H481" s="306"/>
      <c r="I481" s="354" t="e">
        <f>#REF!</f>
        <v>#REF!</v>
      </c>
      <c r="J481" s="354"/>
      <c r="K481" s="354" t="e">
        <f>#REF!</f>
        <v>#REF!</v>
      </c>
    </row>
    <row r="482" spans="1:11" s="129" customFormat="1" ht="15.75" customHeight="1" hidden="1">
      <c r="A482" s="298"/>
      <c r="B482" s="297" t="s">
        <v>641</v>
      </c>
      <c r="C482" s="384"/>
      <c r="D482" s="384"/>
      <c r="E482" s="384"/>
      <c r="F482" s="384"/>
      <c r="G482" s="384"/>
      <c r="H482" s="384"/>
      <c r="I482" s="219">
        <f>SUM(I483:I490)</f>
        <v>0</v>
      </c>
      <c r="J482" s="219"/>
      <c r="K482" s="219">
        <f>SUM(K483:K490)</f>
        <v>0</v>
      </c>
    </row>
    <row r="483" spans="1:11" s="129" customFormat="1" ht="15.75" customHeight="1" hidden="1">
      <c r="A483" s="298"/>
      <c r="B483" s="306"/>
      <c r="C483" s="306" t="s">
        <v>642</v>
      </c>
      <c r="D483" s="384"/>
      <c r="E483" s="384"/>
      <c r="F483" s="384"/>
      <c r="G483" s="384"/>
      <c r="H483" s="384"/>
      <c r="I483" s="210"/>
      <c r="J483" s="210"/>
      <c r="K483" s="210"/>
    </row>
    <row r="484" spans="1:11" s="129" customFormat="1" ht="15.75" customHeight="1" hidden="1">
      <c r="A484" s="298"/>
      <c r="B484" s="306"/>
      <c r="C484" s="306" t="s">
        <v>643</v>
      </c>
      <c r="D484" s="384"/>
      <c r="E484" s="384"/>
      <c r="F484" s="384"/>
      <c r="G484" s="384"/>
      <c r="H484" s="384"/>
      <c r="I484" s="210"/>
      <c r="J484" s="210"/>
      <c r="K484" s="210"/>
    </row>
    <row r="485" spans="1:11" s="129" customFormat="1" ht="15.75" customHeight="1" hidden="1">
      <c r="A485" s="298"/>
      <c r="B485" s="306"/>
      <c r="C485" s="306" t="s">
        <v>642</v>
      </c>
      <c r="D485" s="384"/>
      <c r="E485" s="384"/>
      <c r="F485" s="384"/>
      <c r="G485" s="384"/>
      <c r="H485" s="384"/>
      <c r="I485" s="210"/>
      <c r="J485" s="210"/>
      <c r="K485" s="210"/>
    </row>
    <row r="486" spans="1:11" s="129" customFormat="1" ht="15.75" customHeight="1" hidden="1">
      <c r="A486" s="298"/>
      <c r="B486" s="306"/>
      <c r="C486" s="306" t="s">
        <v>644</v>
      </c>
      <c r="D486" s="384"/>
      <c r="E486" s="384"/>
      <c r="F486" s="384"/>
      <c r="G486" s="384"/>
      <c r="H486" s="384"/>
      <c r="I486" s="210"/>
      <c r="J486" s="210"/>
      <c r="K486" s="210"/>
    </row>
    <row r="487" spans="1:11" s="129" customFormat="1" ht="15.75" customHeight="1" hidden="1">
      <c r="A487" s="298"/>
      <c r="B487" s="306"/>
      <c r="C487" s="306" t="s">
        <v>642</v>
      </c>
      <c r="D487" s="384"/>
      <c r="E487" s="384"/>
      <c r="F487" s="384"/>
      <c r="G487" s="384"/>
      <c r="H487" s="384"/>
      <c r="I487" s="210"/>
      <c r="J487" s="210"/>
      <c r="K487" s="210"/>
    </row>
    <row r="488" spans="1:11" s="129" customFormat="1" ht="15.75" customHeight="1" hidden="1">
      <c r="A488" s="298"/>
      <c r="B488" s="306"/>
      <c r="C488" s="306" t="s">
        <v>645</v>
      </c>
      <c r="D488" s="384"/>
      <c r="E488" s="384"/>
      <c r="F488" s="384"/>
      <c r="G488" s="384"/>
      <c r="H488" s="384"/>
      <c r="I488" s="210"/>
      <c r="J488" s="210"/>
      <c r="K488" s="210"/>
    </row>
    <row r="489" spans="1:11" s="129" customFormat="1" ht="15.75" customHeight="1" hidden="1">
      <c r="A489" s="298"/>
      <c r="B489" s="306"/>
      <c r="C489" s="306" t="s">
        <v>646</v>
      </c>
      <c r="D489" s="384"/>
      <c r="E489" s="384"/>
      <c r="F489" s="384"/>
      <c r="G489" s="384"/>
      <c r="H489" s="384"/>
      <c r="I489" s="210"/>
      <c r="J489" s="210"/>
      <c r="K489" s="210"/>
    </row>
    <row r="490" spans="1:11" s="129" customFormat="1" ht="15.75" customHeight="1" hidden="1">
      <c r="A490" s="298"/>
      <c r="B490" s="306"/>
      <c r="C490" s="397" t="s">
        <v>647</v>
      </c>
      <c r="D490" s="384"/>
      <c r="E490" s="384"/>
      <c r="F490" s="384"/>
      <c r="G490" s="384"/>
      <c r="H490" s="384"/>
      <c r="I490" s="210"/>
      <c r="J490" s="210"/>
      <c r="K490" s="210"/>
    </row>
    <row r="491" spans="1:11" s="129" customFormat="1" ht="15.75" customHeight="1" hidden="1">
      <c r="A491" s="298"/>
      <c r="B491" s="297" t="s">
        <v>648</v>
      </c>
      <c r="C491" s="384"/>
      <c r="D491" s="384"/>
      <c r="E491" s="384"/>
      <c r="F491" s="384"/>
      <c r="G491" s="384"/>
      <c r="H491" s="384"/>
      <c r="I491" s="219">
        <f>SUM(I492:I496)</f>
        <v>0</v>
      </c>
      <c r="J491" s="219"/>
      <c r="K491" s="219">
        <f>SUM(K492:K496)</f>
        <v>0</v>
      </c>
    </row>
    <row r="492" spans="1:11" s="129" customFormat="1" ht="15.75" customHeight="1" hidden="1">
      <c r="A492" s="298"/>
      <c r="B492" s="306"/>
      <c r="C492" s="306" t="s">
        <v>649</v>
      </c>
      <c r="D492" s="384"/>
      <c r="E492" s="384"/>
      <c r="F492" s="384"/>
      <c r="G492" s="384"/>
      <c r="H492" s="384"/>
      <c r="I492" s="210"/>
      <c r="J492" s="210"/>
      <c r="K492" s="210"/>
    </row>
    <row r="493" spans="1:11" s="129" customFormat="1" ht="15.75" customHeight="1" hidden="1">
      <c r="A493" s="298"/>
      <c r="B493" s="440"/>
      <c r="C493" s="306" t="s">
        <v>650</v>
      </c>
      <c r="D493" s="440"/>
      <c r="E493" s="440"/>
      <c r="F493" s="440"/>
      <c r="G493" s="440"/>
      <c r="H493" s="384"/>
      <c r="I493" s="210"/>
      <c r="J493" s="210"/>
      <c r="K493" s="210"/>
    </row>
    <row r="494" spans="1:11" s="129" customFormat="1" ht="15.75" customHeight="1" hidden="1">
      <c r="A494" s="298"/>
      <c r="B494" s="306"/>
      <c r="C494" s="306" t="s">
        <v>651</v>
      </c>
      <c r="D494" s="384"/>
      <c r="E494" s="384"/>
      <c r="F494" s="384"/>
      <c r="G494" s="384"/>
      <c r="H494" s="384"/>
      <c r="I494" s="210"/>
      <c r="J494" s="210"/>
      <c r="K494" s="210"/>
    </row>
    <row r="495" spans="1:11" s="129" customFormat="1" ht="15.75" customHeight="1" hidden="1">
      <c r="A495" s="298"/>
      <c r="B495" s="306"/>
      <c r="C495" s="306" t="s">
        <v>652</v>
      </c>
      <c r="D495" s="384"/>
      <c r="E495" s="384"/>
      <c r="F495" s="384"/>
      <c r="G495" s="384"/>
      <c r="H495" s="384"/>
      <c r="I495" s="210"/>
      <c r="J495" s="210"/>
      <c r="K495" s="210"/>
    </row>
    <row r="496" spans="1:11" s="129" customFormat="1" ht="15.75" customHeight="1" hidden="1">
      <c r="A496" s="298"/>
      <c r="B496" s="306"/>
      <c r="C496" s="306" t="s">
        <v>653</v>
      </c>
      <c r="D496" s="384"/>
      <c r="E496" s="384"/>
      <c r="F496" s="384"/>
      <c r="G496" s="384"/>
      <c r="H496" s="384"/>
      <c r="I496" s="210"/>
      <c r="J496" s="210"/>
      <c r="K496" s="210"/>
    </row>
    <row r="497" spans="1:11" s="129" customFormat="1" ht="21" customHeight="1" hidden="1">
      <c r="A497" s="303"/>
      <c r="B497" s="305"/>
      <c r="C497" s="305" t="s">
        <v>464</v>
      </c>
      <c r="D497" s="304"/>
      <c r="E497" s="304"/>
      <c r="F497" s="304"/>
      <c r="G497" s="304"/>
      <c r="H497" s="304"/>
      <c r="I497" s="355">
        <f>I491+I482</f>
        <v>0</v>
      </c>
      <c r="J497" s="219"/>
      <c r="K497" s="355">
        <f>K491+K482</f>
        <v>0</v>
      </c>
    </row>
    <row r="498" spans="1:11" s="129" customFormat="1" ht="30" customHeight="1" thickTop="1">
      <c r="A498" s="352" t="s">
        <v>220</v>
      </c>
      <c r="B498" s="305" t="s">
        <v>655</v>
      </c>
      <c r="C498" s="306"/>
      <c r="D498" s="306"/>
      <c r="E498" s="306"/>
      <c r="F498" s="306"/>
      <c r="G498" s="306"/>
      <c r="H498" s="306"/>
      <c r="I498" s="219"/>
      <c r="J498" s="219"/>
      <c r="K498" s="219"/>
    </row>
    <row r="499" spans="1:11" s="129" customFormat="1" ht="19.5" customHeight="1">
      <c r="A499" s="296"/>
      <c r="B499" s="297" t="s">
        <v>96</v>
      </c>
      <c r="C499" s="297"/>
      <c r="D499" s="297"/>
      <c r="E499" s="297"/>
      <c r="F499" s="297"/>
      <c r="G499" s="297"/>
      <c r="H499" s="297"/>
      <c r="I499" s="219"/>
      <c r="J499" s="219"/>
      <c r="K499" s="219"/>
    </row>
    <row r="500" spans="1:11" s="129" customFormat="1" ht="30" customHeight="1" hidden="1">
      <c r="A500" s="296"/>
      <c r="B500" s="363" t="s">
        <v>656</v>
      </c>
      <c r="C500" s="297"/>
      <c r="D500" s="297"/>
      <c r="E500" s="297"/>
      <c r="F500" s="297"/>
      <c r="G500" s="297"/>
      <c r="H500" s="297"/>
      <c r="I500" s="219"/>
      <c r="J500" s="219"/>
      <c r="K500" s="219"/>
    </row>
    <row r="501" spans="1:11" s="129" customFormat="1" ht="49.5" customHeight="1" hidden="1">
      <c r="A501" s="296"/>
      <c r="B501" s="369"/>
      <c r="C501" s="369"/>
      <c r="D501" s="369"/>
      <c r="E501" s="441" t="s">
        <v>657</v>
      </c>
      <c r="F501" s="369"/>
      <c r="G501" s="441" t="s">
        <v>187</v>
      </c>
      <c r="H501" s="369"/>
      <c r="I501" s="442" t="s">
        <v>191</v>
      </c>
      <c r="J501" s="395"/>
      <c r="K501" s="356" t="s">
        <v>658</v>
      </c>
    </row>
    <row r="502" spans="1:11" s="129" customFormat="1" ht="19.5" customHeight="1" hidden="1">
      <c r="A502" s="296"/>
      <c r="B502" s="297" t="s">
        <v>659</v>
      </c>
      <c r="C502" s="297"/>
      <c r="D502" s="297"/>
      <c r="E502" s="604">
        <v>0</v>
      </c>
      <c r="F502" s="297"/>
      <c r="G502" s="604">
        <v>0</v>
      </c>
      <c r="H502" s="297"/>
      <c r="I502" s="604">
        <v>0</v>
      </c>
      <c r="J502" s="219"/>
      <c r="K502" s="219">
        <f>SUM(E502:I502)</f>
        <v>0</v>
      </c>
    </row>
    <row r="503" spans="1:11" s="129" customFormat="1" ht="19.5" customHeight="1" hidden="1">
      <c r="A503" s="296"/>
      <c r="B503" s="297"/>
      <c r="C503" s="306" t="s">
        <v>660</v>
      </c>
      <c r="D503" s="297"/>
      <c r="E503" s="90">
        <v>0</v>
      </c>
      <c r="F503" s="90"/>
      <c r="G503" s="90">
        <v>0</v>
      </c>
      <c r="H503" s="90"/>
      <c r="I503" s="90">
        <v>0</v>
      </c>
      <c r="J503" s="219"/>
      <c r="K503" s="219">
        <f aca="true" t="shared" si="6" ref="K503:K512">SUM(E503:I503)</f>
        <v>0</v>
      </c>
    </row>
    <row r="504" spans="1:11" s="129" customFormat="1" ht="19.5" customHeight="1" hidden="1">
      <c r="A504" s="296"/>
      <c r="B504" s="297"/>
      <c r="C504" s="306" t="s">
        <v>661</v>
      </c>
      <c r="D504" s="297"/>
      <c r="E504" s="90">
        <v>0</v>
      </c>
      <c r="F504" s="90"/>
      <c r="G504" s="90">
        <v>0</v>
      </c>
      <c r="H504" s="90"/>
      <c r="I504" s="90">
        <v>0</v>
      </c>
      <c r="J504" s="219"/>
      <c r="K504" s="219">
        <f t="shared" si="6"/>
        <v>0</v>
      </c>
    </row>
    <row r="505" spans="1:11" s="129" customFormat="1" ht="19.5" customHeight="1" hidden="1">
      <c r="A505" s="296"/>
      <c r="B505" s="297"/>
      <c r="C505" s="306" t="s">
        <v>513</v>
      </c>
      <c r="D505" s="297"/>
      <c r="E505" s="90">
        <v>0</v>
      </c>
      <c r="F505" s="90"/>
      <c r="G505" s="90">
        <v>0</v>
      </c>
      <c r="H505" s="90"/>
      <c r="I505" s="90">
        <v>0</v>
      </c>
      <c r="J505" s="219"/>
      <c r="K505" s="219">
        <f t="shared" si="6"/>
        <v>0</v>
      </c>
    </row>
    <row r="506" spans="1:11" s="129" customFormat="1" ht="19.5" customHeight="1" hidden="1">
      <c r="A506" s="296"/>
      <c r="B506" s="369" t="s">
        <v>662</v>
      </c>
      <c r="C506" s="369"/>
      <c r="D506" s="369"/>
      <c r="E506" s="605">
        <f>SUM(E502:E505)</f>
        <v>0</v>
      </c>
      <c r="F506" s="605"/>
      <c r="G506" s="605">
        <v>0</v>
      </c>
      <c r="H506" s="605"/>
      <c r="I506" s="605">
        <f>SUM(I502:I505)</f>
        <v>0</v>
      </c>
      <c r="J506" s="395"/>
      <c r="K506" s="395">
        <f t="shared" si="6"/>
        <v>0</v>
      </c>
    </row>
    <row r="507" spans="1:11" s="129" customFormat="1" ht="19.5" customHeight="1" hidden="1">
      <c r="A507" s="296"/>
      <c r="B507" s="369" t="s">
        <v>663</v>
      </c>
      <c r="C507" s="369"/>
      <c r="D507" s="369"/>
      <c r="E507" s="605">
        <f>E506</f>
        <v>0</v>
      </c>
      <c r="F507" s="605"/>
      <c r="G507" s="605">
        <f>G506</f>
        <v>0</v>
      </c>
      <c r="H507" s="605"/>
      <c r="I507" s="605">
        <f>I506</f>
        <v>0</v>
      </c>
      <c r="J507" s="395"/>
      <c r="K507" s="395">
        <f t="shared" si="6"/>
        <v>0</v>
      </c>
    </row>
    <row r="508" spans="1:11" s="129" customFormat="1" ht="19.5" customHeight="1" hidden="1">
      <c r="A508" s="296"/>
      <c r="B508" s="297"/>
      <c r="C508" s="306" t="s">
        <v>660</v>
      </c>
      <c r="D508" s="297"/>
      <c r="E508" s="134">
        <v>0</v>
      </c>
      <c r="F508" s="134"/>
      <c r="G508" s="134">
        <v>0</v>
      </c>
      <c r="H508" s="134"/>
      <c r="I508" s="134">
        <v>0</v>
      </c>
      <c r="J508" s="219"/>
      <c r="K508" s="219">
        <f t="shared" si="6"/>
        <v>0</v>
      </c>
    </row>
    <row r="509" spans="1:11" s="129" customFormat="1" ht="19.5" customHeight="1" hidden="1">
      <c r="A509" s="296"/>
      <c r="B509" s="297"/>
      <c r="C509" s="306" t="s">
        <v>661</v>
      </c>
      <c r="D509" s="297"/>
      <c r="E509" s="134">
        <v>0</v>
      </c>
      <c r="F509" s="134"/>
      <c r="G509" s="134">
        <v>0</v>
      </c>
      <c r="H509" s="134"/>
      <c r="I509" s="134">
        <v>0</v>
      </c>
      <c r="J509" s="219"/>
      <c r="K509" s="219">
        <f t="shared" si="6"/>
        <v>0</v>
      </c>
    </row>
    <row r="510" spans="1:11" s="129" customFormat="1" ht="19.5" customHeight="1" hidden="1">
      <c r="A510" s="296"/>
      <c r="B510" s="392"/>
      <c r="C510" s="288" t="s">
        <v>513</v>
      </c>
      <c r="D510" s="392"/>
      <c r="E510" s="134">
        <v>0</v>
      </c>
      <c r="F510" s="134"/>
      <c r="G510" s="134">
        <v>0</v>
      </c>
      <c r="H510" s="134"/>
      <c r="I510" s="134">
        <v>0</v>
      </c>
      <c r="J510" s="219"/>
      <c r="K510" s="219">
        <f>SUM(E510:I510)</f>
        <v>0</v>
      </c>
    </row>
    <row r="511" spans="1:11" s="129" customFormat="1" ht="19.5" customHeight="1" hidden="1">
      <c r="A511" s="296"/>
      <c r="B511" s="369"/>
      <c r="C511" s="381" t="s">
        <v>516</v>
      </c>
      <c r="D511" s="369"/>
      <c r="E511" s="137">
        <v>0</v>
      </c>
      <c r="F511" s="137"/>
      <c r="G511" s="137">
        <v>0</v>
      </c>
      <c r="H511" s="137"/>
      <c r="I511" s="137" t="e">
        <f>-#REF!</f>
        <v>#REF!</v>
      </c>
      <c r="J511" s="395"/>
      <c r="K511" s="395" t="e">
        <f t="shared" si="6"/>
        <v>#REF!</v>
      </c>
    </row>
    <row r="512" spans="1:11" s="129" customFormat="1" ht="19.5" customHeight="1" hidden="1">
      <c r="A512" s="296"/>
      <c r="B512" s="444" t="s">
        <v>664</v>
      </c>
      <c r="C512" s="444"/>
      <c r="D512" s="444"/>
      <c r="E512" s="606">
        <f>SUM(E507:E511)</f>
        <v>0</v>
      </c>
      <c r="F512" s="606"/>
      <c r="G512" s="606">
        <f>SUM(G507:G511)</f>
        <v>0</v>
      </c>
      <c r="H512" s="606"/>
      <c r="I512" s="606" t="e">
        <f>SUM(I507:I511)</f>
        <v>#REF!</v>
      </c>
      <c r="J512" s="400"/>
      <c r="K512" s="400" t="e">
        <f t="shared" si="6"/>
        <v>#REF!</v>
      </c>
    </row>
    <row r="513" spans="1:11" s="129" customFormat="1" ht="8.25" customHeight="1" hidden="1">
      <c r="A513" s="296"/>
      <c r="B513" s="392"/>
      <c r="C513" s="392"/>
      <c r="D513" s="392"/>
      <c r="E513" s="443"/>
      <c r="F513" s="443"/>
      <c r="G513" s="443"/>
      <c r="H513" s="443"/>
      <c r="I513" s="443"/>
      <c r="J513" s="219"/>
      <c r="K513" s="219"/>
    </row>
    <row r="514" spans="1:11" s="129" customFormat="1" ht="34.5" customHeight="1" hidden="1">
      <c r="A514" s="296"/>
      <c r="B514" s="741" t="s">
        <v>997</v>
      </c>
      <c r="C514" s="741"/>
      <c r="D514" s="741"/>
      <c r="E514" s="741"/>
      <c r="F514" s="741"/>
      <c r="G514" s="741"/>
      <c r="H514" s="741"/>
      <c r="I514" s="741"/>
      <c r="J514" s="741"/>
      <c r="K514" s="741"/>
    </row>
    <row r="515" spans="1:11" s="129" customFormat="1" ht="30" customHeight="1">
      <c r="A515" s="296"/>
      <c r="B515" s="363" t="s">
        <v>665</v>
      </c>
      <c r="C515" s="297"/>
      <c r="D515" s="297"/>
      <c r="E515" s="297"/>
      <c r="F515" s="297"/>
      <c r="G515" s="297"/>
      <c r="H515" s="297"/>
      <c r="I515" s="219"/>
      <c r="J515" s="219"/>
      <c r="K515" s="219"/>
    </row>
    <row r="516" spans="1:11" s="129" customFormat="1" ht="19.5" customHeight="1">
      <c r="A516" s="298"/>
      <c r="B516" s="306"/>
      <c r="C516" s="306"/>
      <c r="D516" s="306"/>
      <c r="E516" s="306"/>
      <c r="F516" s="306"/>
      <c r="G516" s="436" t="s">
        <v>666</v>
      </c>
      <c r="H516" s="306"/>
      <c r="I516" s="354" t="s">
        <v>732</v>
      </c>
      <c r="J516" s="354"/>
      <c r="K516" s="354" t="s">
        <v>79</v>
      </c>
    </row>
    <row r="517" spans="1:11" s="129" customFormat="1" ht="15.75" customHeight="1">
      <c r="A517" s="298"/>
      <c r="B517" s="288" t="s">
        <v>667</v>
      </c>
      <c r="C517" s="288"/>
      <c r="D517" s="288"/>
      <c r="E517" s="288"/>
      <c r="F517" s="288"/>
      <c r="G517" s="644">
        <f>I517/$I$520</f>
        <v>0.3499628459966561</v>
      </c>
      <c r="H517" s="288"/>
      <c r="I517" s="210">
        <v>3767700000</v>
      </c>
      <c r="J517" s="210"/>
      <c r="K517" s="210">
        <v>3767700000</v>
      </c>
    </row>
    <row r="518" spans="1:11" s="129" customFormat="1" ht="15.75" customHeight="1">
      <c r="A518" s="296"/>
      <c r="B518" s="336" t="s">
        <v>668</v>
      </c>
      <c r="C518" s="392"/>
      <c r="D518" s="297"/>
      <c r="E518" s="297"/>
      <c r="F518" s="297"/>
      <c r="G518" s="644">
        <f>I518/$I$520</f>
        <v>0.6500371540033438</v>
      </c>
      <c r="H518" s="297"/>
      <c r="I518" s="219">
        <v>6998300000</v>
      </c>
      <c r="J518" s="219"/>
      <c r="K518" s="210">
        <v>6998300000</v>
      </c>
    </row>
    <row r="519" spans="1:11" s="129" customFormat="1" ht="15.75" customHeight="1">
      <c r="A519" s="296"/>
      <c r="B519" s="336" t="s">
        <v>899</v>
      </c>
      <c r="C519" s="392"/>
      <c r="D519" s="297"/>
      <c r="E519" s="297"/>
      <c r="F519" s="297"/>
      <c r="G519" s="643"/>
      <c r="H519" s="297"/>
      <c r="I519" s="219"/>
      <c r="J519" s="219"/>
      <c r="K519" s="219">
        <v>0</v>
      </c>
    </row>
    <row r="520" spans="1:11" s="129" customFormat="1" ht="21" customHeight="1" thickBot="1">
      <c r="A520" s="303"/>
      <c r="B520" s="305"/>
      <c r="C520" s="305" t="s">
        <v>464</v>
      </c>
      <c r="D520" s="304"/>
      <c r="E520" s="304"/>
      <c r="F520" s="304"/>
      <c r="G520" s="645">
        <f>SUM(G517:G519)</f>
        <v>1</v>
      </c>
      <c r="H520" s="304"/>
      <c r="I520" s="355">
        <v>10766000000</v>
      </c>
      <c r="J520" s="219"/>
      <c r="K520" s="355">
        <v>10766000000</v>
      </c>
    </row>
    <row r="521" spans="1:11" s="146" customFormat="1" ht="15.75" customHeight="1" thickTop="1">
      <c r="A521" s="317"/>
      <c r="B521" s="323" t="s">
        <v>669</v>
      </c>
      <c r="C521" s="323"/>
      <c r="D521" s="323"/>
      <c r="E521" s="323"/>
      <c r="F521" s="323"/>
      <c r="G521" s="445"/>
      <c r="H521" s="323"/>
      <c r="I521" s="224">
        <v>0</v>
      </c>
      <c r="J521" s="224"/>
      <c r="K521" s="224">
        <v>0</v>
      </c>
    </row>
    <row r="522" spans="1:11" s="146" customFormat="1" ht="15.75" customHeight="1">
      <c r="A522" s="317"/>
      <c r="B522" s="323" t="s">
        <v>670</v>
      </c>
      <c r="C522" s="323"/>
      <c r="D522" s="323"/>
      <c r="E522" s="323"/>
      <c r="F522" s="323"/>
      <c r="G522" s="323"/>
      <c r="H522" s="323"/>
      <c r="I522" s="224"/>
      <c r="J522" s="224"/>
      <c r="K522" s="224"/>
    </row>
    <row r="523" spans="1:11" s="129" customFormat="1" ht="30" customHeight="1">
      <c r="A523" s="296"/>
      <c r="B523" s="363" t="s">
        <v>671</v>
      </c>
      <c r="C523" s="297"/>
      <c r="D523" s="297"/>
      <c r="E523" s="297"/>
      <c r="F523" s="297"/>
      <c r="G523" s="297"/>
      <c r="H523" s="297"/>
      <c r="I523" s="446" t="s">
        <v>734</v>
      </c>
      <c r="J523" s="446"/>
      <c r="K523" s="446" t="s">
        <v>735</v>
      </c>
    </row>
    <row r="524" spans="1:11" s="129" customFormat="1" ht="15.75" customHeight="1">
      <c r="A524" s="298"/>
      <c r="B524" s="297" t="s">
        <v>672</v>
      </c>
      <c r="C524" s="306"/>
      <c r="D524" s="306"/>
      <c r="E524" s="306"/>
      <c r="F524" s="306"/>
      <c r="G524" s="306"/>
      <c r="H524" s="306"/>
      <c r="I524" s="219"/>
      <c r="J524" s="219"/>
      <c r="K524" s="219"/>
    </row>
    <row r="525" spans="1:11" s="129" customFormat="1" ht="15.75" customHeight="1">
      <c r="A525" s="298"/>
      <c r="B525" s="306" t="s">
        <v>896</v>
      </c>
      <c r="C525" s="306"/>
      <c r="D525" s="306"/>
      <c r="E525" s="306"/>
      <c r="F525" s="306"/>
      <c r="G525" s="306"/>
      <c r="H525" s="306"/>
      <c r="I525" s="219">
        <v>10766000000</v>
      </c>
      <c r="J525" s="219"/>
      <c r="K525" s="219">
        <v>10766000000</v>
      </c>
    </row>
    <row r="526" spans="1:11" s="146" customFormat="1" ht="15.75" customHeight="1">
      <c r="A526" s="317"/>
      <c r="B526" s="415"/>
      <c r="C526" s="415" t="s">
        <v>673</v>
      </c>
      <c r="D526" s="323"/>
      <c r="E526" s="323"/>
      <c r="F526" s="323"/>
      <c r="G526" s="323"/>
      <c r="H526" s="323"/>
      <c r="I526" s="224">
        <v>10766000000</v>
      </c>
      <c r="J526" s="224"/>
      <c r="K526" s="224">
        <v>10766000000</v>
      </c>
    </row>
    <row r="527" spans="1:11" s="146" customFormat="1" ht="15.75" customHeight="1">
      <c r="A527" s="317"/>
      <c r="B527" s="415"/>
      <c r="C527" s="415" t="s">
        <v>674</v>
      </c>
      <c r="D527" s="323"/>
      <c r="E527" s="323"/>
      <c r="F527" s="323"/>
      <c r="G527" s="323"/>
      <c r="H527" s="323"/>
      <c r="I527" s="224">
        <v>0</v>
      </c>
      <c r="J527" s="224"/>
      <c r="K527" s="224">
        <v>0</v>
      </c>
    </row>
    <row r="528" spans="1:11" s="146" customFormat="1" ht="15.75" customHeight="1">
      <c r="A528" s="317"/>
      <c r="B528" s="415"/>
      <c r="C528" s="415" t="s">
        <v>675</v>
      </c>
      <c r="D528" s="323"/>
      <c r="E528" s="323"/>
      <c r="F528" s="323"/>
      <c r="G528" s="323"/>
      <c r="H528" s="323"/>
      <c r="I528" s="224">
        <v>0</v>
      </c>
      <c r="J528" s="224"/>
      <c r="K528" s="224">
        <v>0</v>
      </c>
    </row>
    <row r="529" spans="1:11" s="146" customFormat="1" ht="15.75" customHeight="1">
      <c r="A529" s="317"/>
      <c r="B529" s="415"/>
      <c r="C529" s="415" t="s">
        <v>676</v>
      </c>
      <c r="D529" s="323"/>
      <c r="E529" s="323"/>
      <c r="F529" s="323"/>
      <c r="G529" s="323"/>
      <c r="H529" s="323"/>
      <c r="I529" s="224">
        <v>10766000000</v>
      </c>
      <c r="J529" s="224"/>
      <c r="K529" s="224">
        <v>10766000000</v>
      </c>
    </row>
    <row r="530" spans="1:11" s="129" customFormat="1" ht="15.75" customHeight="1" thickBot="1">
      <c r="A530" s="298"/>
      <c r="B530" s="306" t="s">
        <v>677</v>
      </c>
      <c r="C530" s="306"/>
      <c r="D530" s="306"/>
      <c r="E530" s="306"/>
      <c r="F530" s="306"/>
      <c r="G530" s="306"/>
      <c r="H530" s="306"/>
      <c r="I530" s="399">
        <v>3229800000</v>
      </c>
      <c r="J530" s="210"/>
      <c r="K530" s="399">
        <v>3229800000</v>
      </c>
    </row>
    <row r="531" spans="1:11" s="129" customFormat="1" ht="30" customHeight="1" hidden="1">
      <c r="A531" s="296"/>
      <c r="B531" s="363" t="s">
        <v>678</v>
      </c>
      <c r="C531" s="297"/>
      <c r="D531" s="297"/>
      <c r="E531" s="297"/>
      <c r="F531" s="297"/>
      <c r="G531" s="297"/>
      <c r="H531" s="297"/>
      <c r="I531" s="446" t="s">
        <v>734</v>
      </c>
      <c r="J531" s="446"/>
      <c r="K531" s="446" t="s">
        <v>735</v>
      </c>
    </row>
    <row r="532" spans="1:11" s="306" customFormat="1" ht="15.75" customHeight="1" hidden="1">
      <c r="A532" s="298"/>
      <c r="B532" s="306" t="s">
        <v>679</v>
      </c>
      <c r="I532" s="447"/>
      <c r="J532" s="210"/>
      <c r="K532" s="447"/>
    </row>
    <row r="533" spans="1:11" s="306" customFormat="1" ht="15.75" customHeight="1" hidden="1">
      <c r="A533" s="317"/>
      <c r="B533" s="323"/>
      <c r="C533" s="323" t="s">
        <v>680</v>
      </c>
      <c r="D533" s="323"/>
      <c r="E533" s="323"/>
      <c r="F533" s="323"/>
      <c r="G533" s="323"/>
      <c r="H533" s="323"/>
      <c r="I533" s="448"/>
      <c r="J533" s="224"/>
      <c r="K533" s="448"/>
    </row>
    <row r="534" spans="1:11" s="306" customFormat="1" ht="15.75" customHeight="1" hidden="1">
      <c r="A534" s="298"/>
      <c r="C534" s="323" t="s">
        <v>681</v>
      </c>
      <c r="I534" s="210"/>
      <c r="J534" s="210"/>
      <c r="K534" s="210"/>
    </row>
    <row r="535" spans="1:11" s="306" customFormat="1" ht="15.75" customHeight="1" hidden="1">
      <c r="A535" s="298"/>
      <c r="B535" s="306" t="s">
        <v>682</v>
      </c>
      <c r="I535" s="400" t="s">
        <v>544</v>
      </c>
      <c r="J535" s="210"/>
      <c r="K535" s="400" t="s">
        <v>683</v>
      </c>
    </row>
    <row r="536" spans="1:11" s="306" customFormat="1" ht="15.75" customHeight="1" thickTop="1">
      <c r="A536" s="298"/>
      <c r="I536" s="219"/>
      <c r="J536" s="210"/>
      <c r="K536" s="219"/>
    </row>
    <row r="537" spans="1:11" s="129" customFormat="1" ht="30" customHeight="1">
      <c r="A537" s="296"/>
      <c r="B537" s="363" t="s">
        <v>684</v>
      </c>
      <c r="C537" s="297"/>
      <c r="D537" s="297"/>
      <c r="E537" s="297"/>
      <c r="F537" s="297"/>
      <c r="G537" s="297"/>
      <c r="H537" s="297"/>
      <c r="I537" s="446" t="s">
        <v>734</v>
      </c>
      <c r="J537" s="446"/>
      <c r="K537" s="446" t="s">
        <v>735</v>
      </c>
    </row>
    <row r="538" spans="1:11" s="129" customFormat="1" ht="15.75" customHeight="1">
      <c r="A538" s="298"/>
      <c r="B538" s="302" t="s">
        <v>685</v>
      </c>
      <c r="C538" s="302"/>
      <c r="D538" s="302"/>
      <c r="E538" s="302"/>
      <c r="F538" s="302"/>
      <c r="G538" s="302"/>
      <c r="H538" s="302"/>
      <c r="I538" s="210">
        <v>107660</v>
      </c>
      <c r="J538" s="210"/>
      <c r="K538" s="210">
        <v>107660</v>
      </c>
    </row>
    <row r="539" spans="1:11" s="129" customFormat="1" ht="15.75" customHeight="1">
      <c r="A539" s="298"/>
      <c r="B539" s="302" t="s">
        <v>686</v>
      </c>
      <c r="C539" s="302"/>
      <c r="D539" s="302"/>
      <c r="E539" s="302"/>
      <c r="F539" s="302"/>
      <c r="G539" s="302"/>
      <c r="H539" s="302"/>
      <c r="I539" s="210">
        <v>107660</v>
      </c>
      <c r="J539" s="210"/>
      <c r="K539" s="210">
        <v>107660</v>
      </c>
    </row>
    <row r="540" spans="1:11" s="129" customFormat="1" ht="15.75" customHeight="1">
      <c r="A540" s="317"/>
      <c r="B540" s="304"/>
      <c r="C540" s="304" t="s">
        <v>687</v>
      </c>
      <c r="D540" s="304"/>
      <c r="E540" s="304"/>
      <c r="F540" s="304"/>
      <c r="G540" s="304"/>
      <c r="H540" s="304"/>
      <c r="I540" s="210">
        <v>107660</v>
      </c>
      <c r="J540" s="224"/>
      <c r="K540" s="210">
        <v>107660</v>
      </c>
    </row>
    <row r="541" spans="1:11" s="129" customFormat="1" ht="15.75" customHeight="1" hidden="1">
      <c r="A541" s="317"/>
      <c r="B541" s="304"/>
      <c r="C541" s="304" t="s">
        <v>688</v>
      </c>
      <c r="D541" s="304"/>
      <c r="E541" s="304"/>
      <c r="F541" s="304"/>
      <c r="G541" s="304"/>
      <c r="H541" s="304"/>
      <c r="I541" s="224"/>
      <c r="J541" s="224"/>
      <c r="K541" s="224"/>
    </row>
    <row r="542" spans="1:11" s="129" customFormat="1" ht="15.75" customHeight="1" hidden="1">
      <c r="A542" s="298"/>
      <c r="B542" s="302" t="s">
        <v>689</v>
      </c>
      <c r="C542" s="302"/>
      <c r="D542" s="302"/>
      <c r="E542" s="302"/>
      <c r="F542" s="302"/>
      <c r="G542" s="302"/>
      <c r="H542" s="302"/>
      <c r="I542" s="210">
        <v>0</v>
      </c>
      <c r="J542" s="210"/>
      <c r="K542" s="210">
        <v>0</v>
      </c>
    </row>
    <row r="543" spans="1:11" s="129" customFormat="1" ht="15.75" customHeight="1" hidden="1">
      <c r="A543" s="317"/>
      <c r="B543" s="304"/>
      <c r="C543" s="304" t="s">
        <v>687</v>
      </c>
      <c r="D543" s="304"/>
      <c r="E543" s="304"/>
      <c r="F543" s="304"/>
      <c r="G543" s="304"/>
      <c r="H543" s="304"/>
      <c r="I543" s="224">
        <v>0</v>
      </c>
      <c r="J543" s="224"/>
      <c r="K543" s="224">
        <v>0</v>
      </c>
    </row>
    <row r="544" spans="1:11" s="129" customFormat="1" ht="15.75" customHeight="1" hidden="1">
      <c r="A544" s="317"/>
      <c r="B544" s="304"/>
      <c r="C544" s="304" t="s">
        <v>688</v>
      </c>
      <c r="D544" s="304"/>
      <c r="E544" s="304"/>
      <c r="F544" s="304"/>
      <c r="G544" s="304"/>
      <c r="H544" s="304"/>
      <c r="I544" s="224"/>
      <c r="J544" s="224"/>
      <c r="K544" s="224"/>
    </row>
    <row r="545" spans="1:11" s="129" customFormat="1" ht="15.75" customHeight="1">
      <c r="A545" s="298"/>
      <c r="B545" s="302" t="s">
        <v>690</v>
      </c>
      <c r="C545" s="302"/>
      <c r="D545" s="302"/>
      <c r="E545" s="302"/>
      <c r="F545" s="302"/>
      <c r="G545" s="302"/>
      <c r="H545" s="302"/>
      <c r="I545" s="210">
        <v>107660</v>
      </c>
      <c r="J545" s="210"/>
      <c r="K545" s="210">
        <v>107660</v>
      </c>
    </row>
    <row r="546" spans="1:11" s="129" customFormat="1" ht="15.75" customHeight="1">
      <c r="A546" s="317"/>
      <c r="B546" s="304"/>
      <c r="C546" s="304" t="s">
        <v>687</v>
      </c>
      <c r="D546" s="304"/>
      <c r="E546" s="304"/>
      <c r="F546" s="304"/>
      <c r="G546" s="304"/>
      <c r="H546" s="304"/>
      <c r="I546" s="224">
        <v>107660</v>
      </c>
      <c r="J546" s="224"/>
      <c r="K546" s="224">
        <v>107660</v>
      </c>
    </row>
    <row r="547" spans="1:11" s="129" customFormat="1" ht="15.75" customHeight="1" hidden="1">
      <c r="A547" s="317"/>
      <c r="B547" s="304"/>
      <c r="C547" s="304" t="s">
        <v>688</v>
      </c>
      <c r="D547" s="304"/>
      <c r="E547" s="304"/>
      <c r="F547" s="304"/>
      <c r="G547" s="304"/>
      <c r="H547" s="304"/>
      <c r="I547" s="224">
        <v>0</v>
      </c>
      <c r="J547" s="224"/>
      <c r="K547" s="224">
        <v>0</v>
      </c>
    </row>
    <row r="548" spans="1:11" s="129" customFormat="1" ht="15.75" customHeight="1" thickBot="1">
      <c r="A548" s="317"/>
      <c r="B548" s="323" t="s">
        <v>691</v>
      </c>
      <c r="C548" s="323"/>
      <c r="D548" s="323"/>
      <c r="E548" s="323"/>
      <c r="F548" s="323"/>
      <c r="G548" s="323"/>
      <c r="H548" s="323"/>
      <c r="I548" s="449">
        <v>100000</v>
      </c>
      <c r="J548" s="224"/>
      <c r="K548" s="449">
        <v>100000</v>
      </c>
    </row>
    <row r="549" spans="1:11" s="129" customFormat="1" ht="30" customHeight="1" thickTop="1">
      <c r="A549" s="296"/>
      <c r="B549" s="363" t="s">
        <v>692</v>
      </c>
      <c r="C549" s="297"/>
      <c r="D549" s="297"/>
      <c r="E549" s="297"/>
      <c r="F549" s="297"/>
      <c r="G549" s="297"/>
      <c r="H549" s="297"/>
      <c r="I549" s="354" t="s">
        <v>732</v>
      </c>
      <c r="J549" s="354"/>
      <c r="K549" s="354" t="s">
        <v>79</v>
      </c>
    </row>
    <row r="550" spans="1:11" s="129" customFormat="1" ht="15.75" customHeight="1">
      <c r="A550" s="298"/>
      <c r="B550" s="302" t="s">
        <v>693</v>
      </c>
      <c r="C550" s="384"/>
      <c r="D550" s="384"/>
      <c r="E550" s="384"/>
      <c r="F550" s="384"/>
      <c r="G550" s="384"/>
      <c r="H550" s="134"/>
      <c r="I550" s="210">
        <v>2523297572</v>
      </c>
      <c r="J550" s="210"/>
      <c r="K550" s="210">
        <v>2113051917</v>
      </c>
    </row>
    <row r="551" spans="1:11" s="129" customFormat="1" ht="15.75" customHeight="1">
      <c r="A551" s="298"/>
      <c r="B551" s="302" t="s">
        <v>898</v>
      </c>
      <c r="C551" s="384"/>
      <c r="D551" s="384"/>
      <c r="E551" s="384"/>
      <c r="F551" s="384"/>
      <c r="G551" s="384"/>
      <c r="H551" s="134"/>
      <c r="I551" s="210">
        <v>1076600000</v>
      </c>
      <c r="J551" s="210"/>
      <c r="K551" s="210">
        <v>1076600000</v>
      </c>
    </row>
    <row r="552" spans="1:11" s="3" customFormat="1" ht="15.75" customHeight="1">
      <c r="A552" s="450"/>
      <c r="B552" s="451" t="s">
        <v>694</v>
      </c>
      <c r="C552" s="452"/>
      <c r="D552" s="452"/>
      <c r="E552" s="452"/>
      <c r="F552" s="452"/>
      <c r="G552" s="452"/>
      <c r="H552" s="453"/>
      <c r="I552" s="454">
        <v>0</v>
      </c>
      <c r="J552" s="454"/>
      <c r="K552" s="454">
        <v>0</v>
      </c>
    </row>
    <row r="553" spans="1:11" s="129" customFormat="1" ht="15.75" customHeight="1">
      <c r="A553" s="298"/>
      <c r="B553" s="302" t="s">
        <v>695</v>
      </c>
      <c r="C553" s="384"/>
      <c r="D553" s="384"/>
      <c r="E553" s="384"/>
      <c r="F553" s="384"/>
      <c r="G553" s="384"/>
      <c r="H553" s="134"/>
      <c r="I553" s="210">
        <v>0</v>
      </c>
      <c r="J553" s="210"/>
      <c r="K553" s="210">
        <v>0</v>
      </c>
    </row>
    <row r="554" spans="1:11" s="129" customFormat="1" ht="21" customHeight="1" thickBot="1">
      <c r="A554" s="303"/>
      <c r="B554" s="305"/>
      <c r="C554" s="305" t="s">
        <v>464</v>
      </c>
      <c r="D554" s="304"/>
      <c r="E554" s="304"/>
      <c r="F554" s="304"/>
      <c r="G554" s="304"/>
      <c r="H554" s="304"/>
      <c r="I554" s="355">
        <v>3599897572</v>
      </c>
      <c r="J554" s="219"/>
      <c r="K554" s="355">
        <v>3189651917</v>
      </c>
    </row>
    <row r="555" spans="1:11" s="129" customFormat="1" ht="15.75" customHeight="1" thickTop="1">
      <c r="A555" s="298"/>
      <c r="B555" s="302" t="s">
        <v>696</v>
      </c>
      <c r="C555" s="302"/>
      <c r="D555" s="302"/>
      <c r="E555" s="302"/>
      <c r="F555" s="302"/>
      <c r="G555" s="302"/>
      <c r="H555" s="302"/>
      <c r="I555" s="210"/>
      <c r="J555" s="210"/>
      <c r="K555" s="210"/>
    </row>
    <row r="556" spans="1:11" s="129" customFormat="1" ht="34.5" customHeight="1">
      <c r="A556" s="298"/>
      <c r="B556" s="739" t="s">
        <v>697</v>
      </c>
      <c r="C556" s="739"/>
      <c r="D556" s="739"/>
      <c r="E556" s="739"/>
      <c r="F556" s="739"/>
      <c r="G556" s="739"/>
      <c r="H556" s="739"/>
      <c r="I556" s="739"/>
      <c r="J556" s="739"/>
      <c r="K556" s="739"/>
    </row>
    <row r="557" spans="1:11" s="129" customFormat="1" ht="34.5" customHeight="1">
      <c r="A557" s="298"/>
      <c r="B557" s="739" t="s">
        <v>698</v>
      </c>
      <c r="C557" s="739"/>
      <c r="D557" s="739"/>
      <c r="E557" s="739"/>
      <c r="F557" s="739"/>
      <c r="G557" s="739"/>
      <c r="H557" s="739"/>
      <c r="I557" s="739"/>
      <c r="J557" s="739"/>
      <c r="K557" s="739"/>
    </row>
    <row r="558" spans="1:11" s="129" customFormat="1" ht="109.5" customHeight="1" hidden="1">
      <c r="A558" s="298"/>
      <c r="B558" s="739" t="s">
        <v>699</v>
      </c>
      <c r="C558" s="739"/>
      <c r="D558" s="739"/>
      <c r="E558" s="739"/>
      <c r="F558" s="739"/>
      <c r="G558" s="739"/>
      <c r="H558" s="739"/>
      <c r="I558" s="739"/>
      <c r="J558" s="739"/>
      <c r="K558" s="739"/>
    </row>
    <row r="559" spans="1:11" s="129" customFormat="1" ht="30" customHeight="1" hidden="1">
      <c r="A559" s="296"/>
      <c r="B559" s="363" t="s">
        <v>700</v>
      </c>
      <c r="C559" s="297"/>
      <c r="D559" s="297"/>
      <c r="E559" s="297"/>
      <c r="F559" s="297"/>
      <c r="G559" s="297"/>
      <c r="H559" s="297"/>
      <c r="I559" s="219"/>
      <c r="J559" s="219"/>
      <c r="K559" s="219"/>
    </row>
    <row r="560" spans="1:11" s="129" customFormat="1" ht="30" customHeight="1" hidden="1">
      <c r="A560" s="352" t="s">
        <v>701</v>
      </c>
      <c r="B560" s="305" t="s">
        <v>702</v>
      </c>
      <c r="C560" s="306"/>
      <c r="D560" s="306"/>
      <c r="E560" s="306"/>
      <c r="F560" s="306"/>
      <c r="G560" s="306"/>
      <c r="H560" s="306"/>
      <c r="I560" s="354" t="e">
        <f>#REF!</f>
        <v>#REF!</v>
      </c>
      <c r="J560" s="354"/>
      <c r="K560" s="354" t="e">
        <f>#REF!</f>
        <v>#REF!</v>
      </c>
    </row>
    <row r="561" spans="1:11" s="129" customFormat="1" ht="15.75" customHeight="1" hidden="1">
      <c r="A561" s="303"/>
      <c r="B561" s="302" t="s">
        <v>703</v>
      </c>
      <c r="C561" s="304"/>
      <c r="D561" s="304"/>
      <c r="E561" s="304"/>
      <c r="F561" s="304"/>
      <c r="G561" s="304"/>
      <c r="H561" s="304"/>
      <c r="I561" s="224">
        <f>K564</f>
        <v>0</v>
      </c>
      <c r="J561" s="224"/>
      <c r="K561" s="224"/>
    </row>
    <row r="562" spans="1:11" s="129" customFormat="1" ht="15.75" customHeight="1" hidden="1">
      <c r="A562" s="303"/>
      <c r="B562" s="302" t="s">
        <v>704</v>
      </c>
      <c r="C562" s="304"/>
      <c r="D562" s="304"/>
      <c r="E562" s="304"/>
      <c r="F562" s="304"/>
      <c r="G562" s="304"/>
      <c r="H562" s="304"/>
      <c r="I562" s="224"/>
      <c r="J562" s="224"/>
      <c r="K562" s="224"/>
    </row>
    <row r="563" spans="1:11" s="129" customFormat="1" ht="15.75" customHeight="1" hidden="1">
      <c r="A563" s="303"/>
      <c r="B563" s="302" t="s">
        <v>881</v>
      </c>
      <c r="C563" s="304"/>
      <c r="D563" s="304"/>
      <c r="E563" s="304"/>
      <c r="F563" s="304"/>
      <c r="G563" s="304"/>
      <c r="H563" s="304"/>
      <c r="I563" s="224"/>
      <c r="J563" s="224"/>
      <c r="K563" s="224"/>
    </row>
    <row r="564" spans="1:11" s="129" customFormat="1" ht="15.75" customHeight="1" hidden="1">
      <c r="A564" s="303"/>
      <c r="B564" s="302" t="s">
        <v>705</v>
      </c>
      <c r="C564" s="304"/>
      <c r="D564" s="304"/>
      <c r="E564" s="304"/>
      <c r="F564" s="304"/>
      <c r="G564" s="304"/>
      <c r="H564" s="304"/>
      <c r="I564" s="449">
        <f>I561+I562-I563</f>
        <v>0</v>
      </c>
      <c r="J564" s="224"/>
      <c r="K564" s="449">
        <f>K561+K562-K563</f>
        <v>0</v>
      </c>
    </row>
    <row r="565" spans="1:11" s="129" customFormat="1" ht="30" customHeight="1" hidden="1">
      <c r="A565" s="352" t="s">
        <v>706</v>
      </c>
      <c r="B565" s="305" t="s">
        <v>707</v>
      </c>
      <c r="C565" s="306"/>
      <c r="D565" s="306"/>
      <c r="E565" s="306"/>
      <c r="F565" s="306"/>
      <c r="G565" s="306"/>
      <c r="H565" s="306"/>
      <c r="I565" s="354" t="e">
        <f>#REF!</f>
        <v>#REF!</v>
      </c>
      <c r="J565" s="354"/>
      <c r="K565" s="354" t="e">
        <f>#REF!</f>
        <v>#REF!</v>
      </c>
    </row>
    <row r="566" spans="1:11" s="129" customFormat="1" ht="15.75" customHeight="1" hidden="1">
      <c r="A566" s="303"/>
      <c r="B566" s="302" t="s">
        <v>708</v>
      </c>
      <c r="C566" s="304"/>
      <c r="D566" s="304"/>
      <c r="E566" s="304"/>
      <c r="F566" s="304"/>
      <c r="G566" s="304"/>
      <c r="H566" s="304"/>
      <c r="I566" s="224"/>
      <c r="J566" s="224"/>
      <c r="K566" s="224"/>
    </row>
    <row r="567" spans="1:11" s="129" customFormat="1" ht="15.75" customHeight="1" hidden="1">
      <c r="A567" s="303"/>
      <c r="B567" s="302"/>
      <c r="C567" s="304" t="s">
        <v>707</v>
      </c>
      <c r="D567" s="304"/>
      <c r="E567" s="304"/>
      <c r="F567" s="304"/>
      <c r="G567" s="304"/>
      <c r="H567" s="304"/>
      <c r="I567" s="224"/>
      <c r="J567" s="224"/>
      <c r="K567" s="224"/>
    </row>
    <row r="568" spans="1:11" s="129" customFormat="1" ht="15.75" customHeight="1" hidden="1">
      <c r="A568" s="303"/>
      <c r="B568" s="302"/>
      <c r="C568" s="304" t="s">
        <v>709</v>
      </c>
      <c r="D568" s="304"/>
      <c r="E568" s="304"/>
      <c r="F568" s="304"/>
      <c r="G568" s="304"/>
      <c r="H568" s="304"/>
      <c r="I568" s="224"/>
      <c r="J568" s="224"/>
      <c r="K568" s="224"/>
    </row>
    <row r="569" spans="1:11" s="129" customFormat="1" ht="15.75" customHeight="1" hidden="1">
      <c r="A569" s="303"/>
      <c r="B569" s="302" t="s">
        <v>710</v>
      </c>
      <c r="C569" s="304"/>
      <c r="D569" s="304"/>
      <c r="E569" s="304"/>
      <c r="F569" s="304"/>
      <c r="G569" s="304"/>
      <c r="H569" s="304"/>
      <c r="I569" s="224"/>
      <c r="J569" s="224"/>
      <c r="K569" s="224"/>
    </row>
    <row r="570" spans="1:11" s="129" customFormat="1" ht="15.75" customHeight="1" hidden="1">
      <c r="A570" s="303"/>
      <c r="B570" s="302" t="s">
        <v>711</v>
      </c>
      <c r="C570" s="304"/>
      <c r="D570" s="304"/>
      <c r="E570" s="304"/>
      <c r="F570" s="304"/>
      <c r="G570" s="304"/>
      <c r="H570" s="304"/>
      <c r="I570" s="224"/>
      <c r="J570" s="224"/>
      <c r="K570" s="224"/>
    </row>
    <row r="571" spans="1:11" s="129" customFormat="1" ht="15.75" customHeight="1" hidden="1">
      <c r="A571" s="303"/>
      <c r="B571" s="302"/>
      <c r="C571" s="304" t="s">
        <v>712</v>
      </c>
      <c r="D571" s="304"/>
      <c r="E571" s="304"/>
      <c r="F571" s="304"/>
      <c r="G571" s="304"/>
      <c r="H571" s="304"/>
      <c r="I571" s="224"/>
      <c r="J571" s="224"/>
      <c r="K571" s="224"/>
    </row>
    <row r="572" spans="1:11" s="129" customFormat="1" ht="15.75" customHeight="1" hidden="1">
      <c r="A572" s="303"/>
      <c r="B572" s="302"/>
      <c r="C572" s="304" t="s">
        <v>713</v>
      </c>
      <c r="D572" s="304"/>
      <c r="E572" s="304"/>
      <c r="F572" s="304"/>
      <c r="G572" s="304"/>
      <c r="H572" s="304"/>
      <c r="I572" s="224"/>
      <c r="J572" s="224"/>
      <c r="K572" s="224"/>
    </row>
    <row r="573" spans="1:11" s="129" customFormat="1" ht="15.75" customHeight="1" hidden="1">
      <c r="A573" s="303"/>
      <c r="B573" s="302"/>
      <c r="C573" s="304" t="s">
        <v>638</v>
      </c>
      <c r="D573" s="304"/>
      <c r="E573" s="304"/>
      <c r="F573" s="304"/>
      <c r="G573" s="304"/>
      <c r="H573" s="304"/>
      <c r="I573" s="449"/>
      <c r="J573" s="224"/>
      <c r="K573" s="449"/>
    </row>
    <row r="574" spans="1:11" s="129" customFormat="1" ht="30" customHeight="1">
      <c r="A574" s="368" t="s">
        <v>714</v>
      </c>
      <c r="B574" s="297"/>
      <c r="C574" s="297"/>
      <c r="D574" s="297"/>
      <c r="E574" s="297"/>
      <c r="F574" s="297"/>
      <c r="G574" s="297"/>
      <c r="H574" s="297"/>
      <c r="I574" s="219"/>
      <c r="J574" s="219"/>
      <c r="K574" s="219"/>
    </row>
    <row r="575" spans="1:11" s="129" customFormat="1" ht="30" customHeight="1">
      <c r="A575" s="362" t="s">
        <v>221</v>
      </c>
      <c r="B575" s="305" t="s">
        <v>715</v>
      </c>
      <c r="C575" s="302"/>
      <c r="D575" s="302"/>
      <c r="E575" s="302"/>
      <c r="F575" s="302"/>
      <c r="G575" s="302"/>
      <c r="H575" s="302"/>
      <c r="I575" s="446" t="s">
        <v>734</v>
      </c>
      <c r="J575" s="455"/>
      <c r="K575" s="446" t="s">
        <v>735</v>
      </c>
    </row>
    <row r="576" spans="1:11" s="129" customFormat="1" ht="15.75" customHeight="1">
      <c r="A576" s="301"/>
      <c r="B576" s="302" t="s">
        <v>900</v>
      </c>
      <c r="C576" s="302"/>
      <c r="D576" s="302"/>
      <c r="E576" s="302"/>
      <c r="F576" s="302"/>
      <c r="G576" s="302"/>
      <c r="H576" s="302"/>
      <c r="I576" s="210">
        <v>34237160164</v>
      </c>
      <c r="J576" s="210"/>
      <c r="K576" s="210">
        <v>32113680730</v>
      </c>
    </row>
    <row r="577" spans="1:11" s="129" customFormat="1" ht="15.75" customHeight="1" hidden="1">
      <c r="A577" s="301"/>
      <c r="B577" s="302" t="s">
        <v>716</v>
      </c>
      <c r="C577" s="302"/>
      <c r="D577" s="302"/>
      <c r="E577" s="302"/>
      <c r="F577" s="302"/>
      <c r="G577" s="302"/>
      <c r="H577" s="302"/>
      <c r="I577" s="210">
        <v>0</v>
      </c>
      <c r="J577" s="210"/>
      <c r="K577" s="210">
        <v>0</v>
      </c>
    </row>
    <row r="578" spans="1:11" s="129" customFormat="1" ht="15.75" customHeight="1" hidden="1">
      <c r="A578" s="301"/>
      <c r="B578" s="302" t="s">
        <v>717</v>
      </c>
      <c r="C578" s="302"/>
      <c r="D578" s="302"/>
      <c r="E578" s="302"/>
      <c r="F578" s="302"/>
      <c r="G578" s="302"/>
      <c r="H578" s="302"/>
      <c r="I578" s="210">
        <v>0</v>
      </c>
      <c r="J578" s="210"/>
      <c r="K578" s="210">
        <v>0</v>
      </c>
    </row>
    <row r="579" spans="1:11" s="129" customFormat="1" ht="15.75" customHeight="1" hidden="1">
      <c r="A579" s="301"/>
      <c r="B579" s="302" t="s">
        <v>718</v>
      </c>
      <c r="C579" s="302"/>
      <c r="D579" s="302"/>
      <c r="E579" s="302"/>
      <c r="F579" s="302"/>
      <c r="G579" s="302"/>
      <c r="H579" s="302"/>
      <c r="I579" s="210">
        <v>0</v>
      </c>
      <c r="J579" s="210"/>
      <c r="K579" s="210">
        <v>0</v>
      </c>
    </row>
    <row r="580" spans="1:11" s="129" customFormat="1" ht="21" customHeight="1" thickBot="1">
      <c r="A580" s="303"/>
      <c r="B580" s="305"/>
      <c r="C580" s="305" t="s">
        <v>464</v>
      </c>
      <c r="D580" s="304"/>
      <c r="E580" s="304"/>
      <c r="F580" s="304"/>
      <c r="G580" s="304"/>
      <c r="H580" s="304"/>
      <c r="I580" s="355">
        <v>34237160164</v>
      </c>
      <c r="J580" s="219"/>
      <c r="K580" s="355">
        <v>32113680730</v>
      </c>
    </row>
    <row r="581" spans="1:11" s="129" customFormat="1" ht="21" customHeight="1" hidden="1">
      <c r="A581" s="303"/>
      <c r="B581" s="302" t="s">
        <v>719</v>
      </c>
      <c r="C581" s="305"/>
      <c r="D581" s="304"/>
      <c r="E581" s="304"/>
      <c r="F581" s="304"/>
      <c r="G581" s="304"/>
      <c r="H581" s="304"/>
      <c r="I581" s="219"/>
      <c r="J581" s="219"/>
      <c r="K581" s="219"/>
    </row>
    <row r="582" spans="1:11" s="146" customFormat="1" ht="15.75" customHeight="1" hidden="1">
      <c r="A582" s="303"/>
      <c r="B582" s="304" t="s">
        <v>548</v>
      </c>
      <c r="C582" s="304" t="s">
        <v>720</v>
      </c>
      <c r="D582" s="304"/>
      <c r="E582" s="304"/>
      <c r="F582" s="304"/>
      <c r="G582" s="304"/>
      <c r="H582" s="304"/>
      <c r="I582" s="322"/>
      <c r="J582" s="322"/>
      <c r="K582" s="322"/>
    </row>
    <row r="583" spans="1:11" s="146" customFormat="1" ht="15.75" customHeight="1" hidden="1">
      <c r="A583" s="303"/>
      <c r="B583" s="304" t="s">
        <v>549</v>
      </c>
      <c r="C583" s="304" t="s">
        <v>721</v>
      </c>
      <c r="D583" s="304"/>
      <c r="E583" s="304"/>
      <c r="F583" s="304"/>
      <c r="G583" s="304"/>
      <c r="H583" s="304"/>
      <c r="I583" s="322"/>
      <c r="J583" s="322"/>
      <c r="K583" s="322"/>
    </row>
    <row r="584" spans="1:11" s="146" customFormat="1" ht="15.75" customHeight="1" hidden="1">
      <c r="A584" s="303"/>
      <c r="B584" s="304"/>
      <c r="C584" s="304" t="s">
        <v>722</v>
      </c>
      <c r="D584" s="304"/>
      <c r="E584" s="304"/>
      <c r="F584" s="304"/>
      <c r="G584" s="304"/>
      <c r="H584" s="304"/>
      <c r="I584" s="322"/>
      <c r="J584" s="322"/>
      <c r="K584" s="322"/>
    </row>
    <row r="585" spans="1:11" s="129" customFormat="1" ht="30" customHeight="1" thickTop="1">
      <c r="A585" s="362" t="s">
        <v>223</v>
      </c>
      <c r="B585" s="305" t="s">
        <v>723</v>
      </c>
      <c r="C585" s="302"/>
      <c r="D585" s="302"/>
      <c r="E585" s="302"/>
      <c r="F585" s="302"/>
      <c r="G585" s="302"/>
      <c r="H585" s="302"/>
      <c r="I585" s="446" t="s">
        <v>734</v>
      </c>
      <c r="J585" s="455"/>
      <c r="K585" s="446" t="s">
        <v>735</v>
      </c>
    </row>
    <row r="586" spans="1:11" s="146" customFormat="1" ht="15.75" customHeight="1" hidden="1">
      <c r="A586" s="303"/>
      <c r="B586" s="306" t="s">
        <v>724</v>
      </c>
      <c r="C586" s="304"/>
      <c r="D586" s="304"/>
      <c r="E586" s="304"/>
      <c r="F586" s="304"/>
      <c r="G586" s="304"/>
      <c r="H586" s="304"/>
      <c r="I586" s="224">
        <v>0</v>
      </c>
      <c r="J586" s="224"/>
      <c r="K586" s="224">
        <v>0</v>
      </c>
    </row>
    <row r="587" spans="1:11" s="146" customFormat="1" ht="15.75" customHeight="1" hidden="1">
      <c r="A587" s="303"/>
      <c r="B587" s="306" t="s">
        <v>901</v>
      </c>
      <c r="C587" s="304"/>
      <c r="D587" s="304"/>
      <c r="E587" s="304"/>
      <c r="F587" s="304"/>
      <c r="G587" s="304"/>
      <c r="H587" s="304"/>
      <c r="I587" s="224">
        <v>0</v>
      </c>
      <c r="J587" s="224"/>
      <c r="K587" s="224">
        <v>0</v>
      </c>
    </row>
    <row r="588" spans="1:11" s="146" customFormat="1" ht="15.75" customHeight="1">
      <c r="A588" s="303"/>
      <c r="B588" s="302" t="s">
        <v>725</v>
      </c>
      <c r="C588" s="304"/>
      <c r="D588" s="304"/>
      <c r="E588" s="304"/>
      <c r="F588" s="304"/>
      <c r="G588" s="304"/>
      <c r="H588" s="304"/>
      <c r="I588" s="224">
        <v>0</v>
      </c>
      <c r="J588" s="224"/>
      <c r="K588" s="224">
        <v>0</v>
      </c>
    </row>
    <row r="589" spans="1:11" s="146" customFormat="1" ht="15.75" customHeight="1" hidden="1">
      <c r="A589" s="303"/>
      <c r="B589" s="306" t="s">
        <v>726</v>
      </c>
      <c r="C589" s="304"/>
      <c r="D589" s="304"/>
      <c r="E589" s="304"/>
      <c r="F589" s="304"/>
      <c r="G589" s="304"/>
      <c r="H589" s="304"/>
      <c r="I589" s="224">
        <v>0</v>
      </c>
      <c r="J589" s="224"/>
      <c r="K589" s="224">
        <v>0</v>
      </c>
    </row>
    <row r="590" spans="1:11" s="129" customFormat="1" ht="15.75" customHeight="1" hidden="1">
      <c r="A590" s="298"/>
      <c r="B590" s="306" t="s">
        <v>593</v>
      </c>
      <c r="C590" s="306"/>
      <c r="D590" s="306"/>
      <c r="E590" s="306"/>
      <c r="F590" s="306"/>
      <c r="G590" s="306"/>
      <c r="H590" s="306"/>
      <c r="I590" s="210">
        <v>0</v>
      </c>
      <c r="J590" s="210"/>
      <c r="K590" s="210">
        <v>0</v>
      </c>
    </row>
    <row r="591" spans="1:11" s="129" customFormat="1" ht="15.75" customHeight="1" hidden="1">
      <c r="A591" s="298"/>
      <c r="B591" s="306" t="s">
        <v>727</v>
      </c>
      <c r="C591" s="306"/>
      <c r="D591" s="306"/>
      <c r="E591" s="306"/>
      <c r="F591" s="306"/>
      <c r="G591" s="306"/>
      <c r="H591" s="306"/>
      <c r="I591" s="210">
        <v>0</v>
      </c>
      <c r="J591" s="210"/>
      <c r="K591" s="210">
        <v>0</v>
      </c>
    </row>
    <row r="592" spans="1:11" s="129" customFormat="1" ht="21" customHeight="1" thickBot="1">
      <c r="A592" s="303"/>
      <c r="B592" s="305"/>
      <c r="C592" s="305" t="s">
        <v>464</v>
      </c>
      <c r="D592" s="304"/>
      <c r="E592" s="304"/>
      <c r="F592" s="304"/>
      <c r="G592" s="304"/>
      <c r="H592" s="304"/>
      <c r="I592" s="355">
        <v>0</v>
      </c>
      <c r="J592" s="219"/>
      <c r="K592" s="355">
        <v>0</v>
      </c>
    </row>
    <row r="593" spans="1:11" s="129" customFormat="1" ht="30" customHeight="1" thickTop="1">
      <c r="A593" s="362" t="s">
        <v>226</v>
      </c>
      <c r="B593" s="305" t="s">
        <v>728</v>
      </c>
      <c r="C593" s="302"/>
      <c r="D593" s="302"/>
      <c r="E593" s="302"/>
      <c r="F593" s="302"/>
      <c r="G593" s="302"/>
      <c r="H593" s="302"/>
      <c r="I593" s="446" t="s">
        <v>734</v>
      </c>
      <c r="J593" s="455"/>
      <c r="K593" s="446" t="s">
        <v>735</v>
      </c>
    </row>
    <row r="594" spans="1:11" s="129" customFormat="1" ht="15.75" customHeight="1">
      <c r="A594" s="298"/>
      <c r="B594" s="302" t="s">
        <v>729</v>
      </c>
      <c r="C594" s="306"/>
      <c r="D594" s="306"/>
      <c r="E594" s="306"/>
      <c r="F594" s="306"/>
      <c r="G594" s="306"/>
      <c r="H594" s="306"/>
      <c r="I594" s="210">
        <v>34237160164</v>
      </c>
      <c r="J594" s="210"/>
      <c r="K594" s="210">
        <v>32113680730</v>
      </c>
    </row>
    <row r="595" spans="1:11" s="129" customFormat="1" ht="15.75" customHeight="1" hidden="1">
      <c r="A595" s="298"/>
      <c r="B595" s="302" t="s">
        <v>763</v>
      </c>
      <c r="C595" s="306"/>
      <c r="D595" s="306"/>
      <c r="E595" s="306"/>
      <c r="F595" s="306"/>
      <c r="G595" s="306"/>
      <c r="H595" s="306"/>
      <c r="I595" s="210">
        <v>0</v>
      </c>
      <c r="J595" s="210"/>
      <c r="K595" s="210">
        <v>0</v>
      </c>
    </row>
    <row r="596" spans="1:11" s="129" customFormat="1" ht="15.75" customHeight="1" hidden="1">
      <c r="A596" s="298"/>
      <c r="B596" s="302" t="s">
        <v>764</v>
      </c>
      <c r="C596" s="306"/>
      <c r="D596" s="306"/>
      <c r="E596" s="306"/>
      <c r="F596" s="306"/>
      <c r="G596" s="306"/>
      <c r="H596" s="306"/>
      <c r="I596" s="210">
        <v>0</v>
      </c>
      <c r="J596" s="210"/>
      <c r="K596" s="210">
        <v>0</v>
      </c>
    </row>
    <row r="597" spans="1:11" s="129" customFormat="1" ht="15.75" customHeight="1" hidden="1">
      <c r="A597" s="298"/>
      <c r="B597" s="302" t="s">
        <v>765</v>
      </c>
      <c r="C597" s="306"/>
      <c r="D597" s="306"/>
      <c r="E597" s="306"/>
      <c r="F597" s="306"/>
      <c r="G597" s="306"/>
      <c r="H597" s="306"/>
      <c r="I597" s="210">
        <v>0</v>
      </c>
      <c r="J597" s="210"/>
      <c r="K597" s="210">
        <v>0</v>
      </c>
    </row>
    <row r="598" spans="1:11" s="129" customFormat="1" ht="21" customHeight="1" thickBot="1">
      <c r="A598" s="303"/>
      <c r="B598" s="305"/>
      <c r="C598" s="305" t="s">
        <v>464</v>
      </c>
      <c r="D598" s="304"/>
      <c r="E598" s="304"/>
      <c r="F598" s="304"/>
      <c r="G598" s="304"/>
      <c r="H598" s="304"/>
      <c r="I598" s="355">
        <v>34237160164</v>
      </c>
      <c r="J598" s="219"/>
      <c r="K598" s="355">
        <v>32113680730</v>
      </c>
    </row>
    <row r="599" spans="1:11" s="129" customFormat="1" ht="30" customHeight="1" thickTop="1">
      <c r="A599" s="362" t="s">
        <v>227</v>
      </c>
      <c r="B599" s="305" t="s">
        <v>213</v>
      </c>
      <c r="C599" s="302"/>
      <c r="D599" s="302"/>
      <c r="E599" s="302"/>
      <c r="F599" s="302"/>
      <c r="G599" s="302"/>
      <c r="H599" s="302"/>
      <c r="I599" s="446" t="s">
        <v>734</v>
      </c>
      <c r="J599" s="455"/>
      <c r="K599" s="446" t="s">
        <v>735</v>
      </c>
    </row>
    <row r="600" spans="1:11" s="129" customFormat="1" ht="15.75" customHeight="1">
      <c r="A600" s="298"/>
      <c r="B600" s="302" t="s">
        <v>766</v>
      </c>
      <c r="C600" s="302"/>
      <c r="D600" s="302"/>
      <c r="E600" s="302"/>
      <c r="F600" s="302"/>
      <c r="G600" s="302"/>
      <c r="H600" s="302"/>
      <c r="I600" s="210">
        <v>22424634239</v>
      </c>
      <c r="J600" s="210"/>
      <c r="K600" s="210">
        <v>20948684127</v>
      </c>
    </row>
    <row r="601" spans="1:11" s="129" customFormat="1" ht="15.75" customHeight="1" hidden="1">
      <c r="A601" s="298"/>
      <c r="B601" s="302" t="s">
        <v>767</v>
      </c>
      <c r="C601" s="302"/>
      <c r="D601" s="302"/>
      <c r="E601" s="302"/>
      <c r="F601" s="302"/>
      <c r="G601" s="302"/>
      <c r="H601" s="302"/>
      <c r="I601" s="210">
        <v>0</v>
      </c>
      <c r="J601" s="210"/>
      <c r="K601" s="210">
        <v>0</v>
      </c>
    </row>
    <row r="602" spans="1:11" s="129" customFormat="1" ht="15.75" customHeight="1" hidden="1">
      <c r="A602" s="298"/>
      <c r="B602" s="302" t="s">
        <v>768</v>
      </c>
      <c r="C602" s="302"/>
      <c r="D602" s="302"/>
      <c r="E602" s="302"/>
      <c r="F602" s="302"/>
      <c r="G602" s="302"/>
      <c r="H602" s="302"/>
      <c r="I602" s="210">
        <v>0</v>
      </c>
      <c r="J602" s="210"/>
      <c r="K602" s="210">
        <v>0</v>
      </c>
    </row>
    <row r="603" spans="1:11" s="129" customFormat="1" ht="15.75" customHeight="1" hidden="1">
      <c r="A603" s="298"/>
      <c r="B603" s="302" t="s">
        <v>769</v>
      </c>
      <c r="C603" s="302"/>
      <c r="D603" s="302"/>
      <c r="E603" s="302"/>
      <c r="F603" s="302"/>
      <c r="G603" s="302"/>
      <c r="H603" s="302"/>
      <c r="I603" s="210">
        <v>0</v>
      </c>
      <c r="J603" s="210"/>
      <c r="K603" s="210">
        <v>0</v>
      </c>
    </row>
    <row r="604" spans="1:11" s="129" customFormat="1" ht="15.75" customHeight="1" hidden="1">
      <c r="A604" s="298"/>
      <c r="B604" s="302" t="s">
        <v>770</v>
      </c>
      <c r="C604" s="302"/>
      <c r="D604" s="302"/>
      <c r="E604" s="302"/>
      <c r="F604" s="302"/>
      <c r="G604" s="302"/>
      <c r="H604" s="302"/>
      <c r="I604" s="210">
        <v>0</v>
      </c>
      <c r="J604" s="210"/>
      <c r="K604" s="210">
        <v>0</v>
      </c>
    </row>
    <row r="605" spans="1:11" s="129" customFormat="1" ht="15.75" customHeight="1" hidden="1">
      <c r="A605" s="298"/>
      <c r="B605" s="302" t="s">
        <v>771</v>
      </c>
      <c r="C605" s="302"/>
      <c r="D605" s="302"/>
      <c r="E605" s="302"/>
      <c r="F605" s="302"/>
      <c r="G605" s="302"/>
      <c r="H605" s="302"/>
      <c r="I605" s="210">
        <v>0</v>
      </c>
      <c r="J605" s="210"/>
      <c r="K605" s="210">
        <v>0</v>
      </c>
    </row>
    <row r="606" spans="1:11" s="129" customFormat="1" ht="15.75" customHeight="1" hidden="1">
      <c r="A606" s="298"/>
      <c r="B606" s="302" t="s">
        <v>772</v>
      </c>
      <c r="C606" s="302"/>
      <c r="D606" s="302"/>
      <c r="E606" s="302"/>
      <c r="F606" s="302"/>
      <c r="G606" s="302"/>
      <c r="H606" s="302"/>
      <c r="I606" s="210">
        <v>0</v>
      </c>
      <c r="J606" s="210"/>
      <c r="K606" s="210">
        <v>0</v>
      </c>
    </row>
    <row r="607" spans="1:11" s="129" customFormat="1" ht="15.75" customHeight="1" hidden="1">
      <c r="A607" s="298"/>
      <c r="B607" s="302" t="s">
        <v>773</v>
      </c>
      <c r="C607" s="302"/>
      <c r="D607" s="302"/>
      <c r="E607" s="302"/>
      <c r="F607" s="302"/>
      <c r="G607" s="302"/>
      <c r="H607" s="302"/>
      <c r="I607" s="210">
        <v>0</v>
      </c>
      <c r="J607" s="210"/>
      <c r="K607" s="210">
        <v>0</v>
      </c>
    </row>
    <row r="608" spans="1:11" s="129" customFormat="1" ht="19.5" customHeight="1" thickBot="1">
      <c r="A608" s="296"/>
      <c r="B608" s="305"/>
      <c r="C608" s="305" t="s">
        <v>464</v>
      </c>
      <c r="D608" s="305"/>
      <c r="E608" s="305"/>
      <c r="F608" s="305"/>
      <c r="G608" s="305"/>
      <c r="H608" s="305"/>
      <c r="I608" s="355">
        <v>22424634239</v>
      </c>
      <c r="J608" s="219"/>
      <c r="K608" s="355">
        <v>20948684127</v>
      </c>
    </row>
    <row r="609" spans="1:11" s="129" customFormat="1" ht="30" customHeight="1" thickTop="1">
      <c r="A609" s="362" t="s">
        <v>228</v>
      </c>
      <c r="B609" s="305" t="s">
        <v>216</v>
      </c>
      <c r="C609" s="302"/>
      <c r="D609" s="302"/>
      <c r="E609" s="302"/>
      <c r="F609" s="302"/>
      <c r="G609" s="302"/>
      <c r="H609" s="302"/>
      <c r="I609" s="446" t="s">
        <v>734</v>
      </c>
      <c r="J609" s="455"/>
      <c r="K609" s="446" t="s">
        <v>735</v>
      </c>
    </row>
    <row r="610" spans="1:11" s="129" customFormat="1" ht="15.75" customHeight="1">
      <c r="A610" s="298"/>
      <c r="B610" s="302" t="s">
        <v>774</v>
      </c>
      <c r="C610" s="302"/>
      <c r="D610" s="302"/>
      <c r="E610" s="302"/>
      <c r="F610" s="302"/>
      <c r="G610" s="302"/>
      <c r="H610" s="306"/>
      <c r="I610" s="210">
        <v>23334130</v>
      </c>
      <c r="J610" s="210"/>
      <c r="K610" s="210">
        <v>6318047</v>
      </c>
    </row>
    <row r="611" spans="1:11" s="129" customFormat="1" ht="15.75" customHeight="1" hidden="1">
      <c r="A611" s="298"/>
      <c r="B611" s="302" t="s">
        <v>775</v>
      </c>
      <c r="C611" s="302"/>
      <c r="D611" s="302"/>
      <c r="E611" s="302"/>
      <c r="F611" s="302"/>
      <c r="G611" s="302"/>
      <c r="H611" s="306"/>
      <c r="I611" s="210">
        <v>0</v>
      </c>
      <c r="J611" s="210"/>
      <c r="K611" s="210">
        <v>0</v>
      </c>
    </row>
    <row r="612" spans="1:11" s="129" customFormat="1" ht="15.75" customHeight="1" hidden="1">
      <c r="A612" s="298"/>
      <c r="B612" s="302" t="s">
        <v>776</v>
      </c>
      <c r="C612" s="302"/>
      <c r="D612" s="302"/>
      <c r="E612" s="302"/>
      <c r="F612" s="302"/>
      <c r="G612" s="302"/>
      <c r="H612" s="306"/>
      <c r="I612" s="210">
        <v>0</v>
      </c>
      <c r="J612" s="210"/>
      <c r="K612" s="210">
        <v>0</v>
      </c>
    </row>
    <row r="613" spans="1:11" s="129" customFormat="1" ht="15.75" customHeight="1" hidden="1">
      <c r="A613" s="298"/>
      <c r="B613" s="302" t="s">
        <v>777</v>
      </c>
      <c r="C613" s="302"/>
      <c r="D613" s="302"/>
      <c r="E613" s="302"/>
      <c r="F613" s="302"/>
      <c r="G613" s="302"/>
      <c r="H613" s="306"/>
      <c r="I613" s="210">
        <v>0</v>
      </c>
      <c r="J613" s="210"/>
      <c r="K613" s="210">
        <v>0</v>
      </c>
    </row>
    <row r="614" spans="1:11" s="129" customFormat="1" ht="15.75" customHeight="1" hidden="1">
      <c r="A614" s="298"/>
      <c r="B614" s="302" t="s">
        <v>778</v>
      </c>
      <c r="C614" s="302"/>
      <c r="D614" s="302"/>
      <c r="E614" s="302"/>
      <c r="F614" s="302"/>
      <c r="G614" s="302"/>
      <c r="H614" s="306"/>
      <c r="I614" s="210">
        <v>0</v>
      </c>
      <c r="J614" s="210"/>
      <c r="K614" s="210">
        <v>0</v>
      </c>
    </row>
    <row r="615" spans="1:11" s="129" customFormat="1" ht="15.75" customHeight="1" hidden="1">
      <c r="A615" s="298"/>
      <c r="B615" s="302" t="s">
        <v>779</v>
      </c>
      <c r="C615" s="302"/>
      <c r="D615" s="302"/>
      <c r="E615" s="302"/>
      <c r="F615" s="302"/>
      <c r="G615" s="302"/>
      <c r="H615" s="306"/>
      <c r="I615" s="210">
        <v>0</v>
      </c>
      <c r="J615" s="210"/>
      <c r="K615" s="210">
        <v>0</v>
      </c>
    </row>
    <row r="616" spans="1:11" s="129" customFormat="1" ht="15.75" customHeight="1" hidden="1">
      <c r="A616" s="298"/>
      <c r="B616" s="302" t="s">
        <v>780</v>
      </c>
      <c r="C616" s="302"/>
      <c r="D616" s="302"/>
      <c r="E616" s="302"/>
      <c r="F616" s="302"/>
      <c r="G616" s="302"/>
      <c r="H616" s="306"/>
      <c r="I616" s="210">
        <v>0</v>
      </c>
      <c r="J616" s="210"/>
      <c r="K616" s="210">
        <v>0</v>
      </c>
    </row>
    <row r="617" spans="1:11" s="129" customFormat="1" ht="15.75" customHeight="1" hidden="1">
      <c r="A617" s="298"/>
      <c r="B617" s="302" t="s">
        <v>781</v>
      </c>
      <c r="C617" s="302"/>
      <c r="D617" s="302"/>
      <c r="E617" s="302"/>
      <c r="F617" s="302"/>
      <c r="G617" s="302"/>
      <c r="H617" s="306"/>
      <c r="I617" s="210">
        <v>0</v>
      </c>
      <c r="J617" s="210"/>
      <c r="K617" s="210">
        <v>0</v>
      </c>
    </row>
    <row r="618" spans="1:11" s="129" customFormat="1" ht="19.5" customHeight="1" thickBot="1">
      <c r="A618" s="296"/>
      <c r="B618" s="305"/>
      <c r="C618" s="305" t="s">
        <v>464</v>
      </c>
      <c r="D618" s="305"/>
      <c r="E618" s="305"/>
      <c r="F618" s="305"/>
      <c r="G618" s="305"/>
      <c r="H618" s="305"/>
      <c r="I618" s="355">
        <v>23334130</v>
      </c>
      <c r="J618" s="219"/>
      <c r="K618" s="355">
        <v>6318047</v>
      </c>
    </row>
    <row r="619" spans="1:11" s="129" customFormat="1" ht="30" customHeight="1" thickTop="1">
      <c r="A619" s="362" t="s">
        <v>230</v>
      </c>
      <c r="B619" s="305" t="s">
        <v>782</v>
      </c>
      <c r="C619" s="302"/>
      <c r="D619" s="302"/>
      <c r="E619" s="302"/>
      <c r="F619" s="302"/>
      <c r="G619" s="302"/>
      <c r="H619" s="302"/>
      <c r="I619" s="446" t="s">
        <v>734</v>
      </c>
      <c r="J619" s="455"/>
      <c r="K619" s="446" t="s">
        <v>735</v>
      </c>
    </row>
    <row r="620" spans="1:11" s="129" customFormat="1" ht="15.75" customHeight="1">
      <c r="A620" s="298"/>
      <c r="B620" s="302" t="s">
        <v>783</v>
      </c>
      <c r="C620" s="302"/>
      <c r="D620" s="302"/>
      <c r="E620" s="302"/>
      <c r="F620" s="302"/>
      <c r="G620" s="302"/>
      <c r="H620" s="306"/>
      <c r="I620" s="210">
        <v>259266090</v>
      </c>
      <c r="J620" s="210"/>
      <c r="K620" s="210">
        <v>291394849</v>
      </c>
    </row>
    <row r="621" spans="1:11" s="129" customFormat="1" ht="15.75" customHeight="1" hidden="1">
      <c r="A621" s="301"/>
      <c r="B621" s="302" t="s">
        <v>784</v>
      </c>
      <c r="C621" s="302"/>
      <c r="D621" s="302"/>
      <c r="E621" s="302"/>
      <c r="F621" s="302"/>
      <c r="G621" s="302"/>
      <c r="H621" s="306"/>
      <c r="I621" s="210">
        <v>0</v>
      </c>
      <c r="J621" s="210"/>
      <c r="K621" s="210">
        <v>0</v>
      </c>
    </row>
    <row r="622" spans="1:11" s="129" customFormat="1" ht="15.75" customHeight="1" hidden="1">
      <c r="A622" s="301"/>
      <c r="B622" s="302" t="s">
        <v>785</v>
      </c>
      <c r="C622" s="302"/>
      <c r="D622" s="302"/>
      <c r="E622" s="302"/>
      <c r="F622" s="302"/>
      <c r="G622" s="302"/>
      <c r="H622" s="306"/>
      <c r="I622" s="210">
        <v>0</v>
      </c>
      <c r="J622" s="210"/>
      <c r="K622" s="210">
        <v>0</v>
      </c>
    </row>
    <row r="623" spans="1:11" s="129" customFormat="1" ht="15.75" customHeight="1" hidden="1">
      <c r="A623" s="301"/>
      <c r="B623" s="302" t="s">
        <v>786</v>
      </c>
      <c r="C623" s="302"/>
      <c r="D623" s="302"/>
      <c r="E623" s="302"/>
      <c r="F623" s="302"/>
      <c r="G623" s="302"/>
      <c r="H623" s="306"/>
      <c r="I623" s="210">
        <v>0</v>
      </c>
      <c r="J623" s="210"/>
      <c r="K623" s="210">
        <v>0</v>
      </c>
    </row>
    <row r="624" spans="1:11" s="129" customFormat="1" ht="15.75" customHeight="1">
      <c r="A624" s="301"/>
      <c r="B624" s="302" t="s">
        <v>787</v>
      </c>
      <c r="C624" s="302"/>
      <c r="D624" s="302"/>
      <c r="E624" s="302"/>
      <c r="F624" s="302"/>
      <c r="G624" s="302"/>
      <c r="H624" s="306"/>
      <c r="I624" s="612">
        <v>247836931</v>
      </c>
      <c r="J624" s="210"/>
      <c r="K624" s="210">
        <v>243800410</v>
      </c>
    </row>
    <row r="625" spans="1:11" s="129" customFormat="1" ht="15.75" customHeight="1">
      <c r="A625" s="301"/>
      <c r="B625" s="302" t="s">
        <v>788</v>
      </c>
      <c r="C625" s="302"/>
      <c r="D625" s="302"/>
      <c r="E625" s="302"/>
      <c r="F625" s="302"/>
      <c r="G625" s="302"/>
      <c r="H625" s="306"/>
      <c r="I625" s="210">
        <v>0</v>
      </c>
      <c r="J625" s="210"/>
      <c r="K625" s="210">
        <v>19625208</v>
      </c>
    </row>
    <row r="626" spans="1:11" s="129" customFormat="1" ht="15.75" customHeight="1" hidden="1">
      <c r="A626" s="301"/>
      <c r="B626" s="302" t="s">
        <v>789</v>
      </c>
      <c r="C626" s="302"/>
      <c r="D626" s="302"/>
      <c r="E626" s="302"/>
      <c r="F626" s="302"/>
      <c r="G626" s="302"/>
      <c r="H626" s="306"/>
      <c r="I626" s="210">
        <v>0</v>
      </c>
      <c r="J626" s="210"/>
      <c r="K626" s="210">
        <v>0</v>
      </c>
    </row>
    <row r="627" spans="1:11" s="129" customFormat="1" ht="15.75" customHeight="1" hidden="1">
      <c r="A627" s="301"/>
      <c r="B627" s="302" t="s">
        <v>790</v>
      </c>
      <c r="C627" s="302"/>
      <c r="D627" s="302"/>
      <c r="E627" s="302"/>
      <c r="F627" s="302"/>
      <c r="G627" s="302"/>
      <c r="H627" s="306"/>
      <c r="I627" s="210">
        <v>0</v>
      </c>
      <c r="J627" s="210"/>
      <c r="K627" s="210">
        <v>0</v>
      </c>
    </row>
    <row r="628" spans="1:11" s="129" customFormat="1" ht="19.5" customHeight="1" thickBot="1">
      <c r="A628" s="296"/>
      <c r="B628" s="305"/>
      <c r="C628" s="305" t="s">
        <v>464</v>
      </c>
      <c r="D628" s="305"/>
      <c r="E628" s="305"/>
      <c r="F628" s="305"/>
      <c r="G628" s="305"/>
      <c r="H628" s="305"/>
      <c r="I628" s="355">
        <v>507103021</v>
      </c>
      <c r="J628" s="219"/>
      <c r="K628" s="355">
        <v>554820467</v>
      </c>
    </row>
    <row r="629" spans="1:11" s="129" customFormat="1" ht="30" customHeight="1" hidden="1">
      <c r="A629" s="362" t="s">
        <v>233</v>
      </c>
      <c r="B629" s="305" t="s">
        <v>904</v>
      </c>
      <c r="C629" s="302"/>
      <c r="D629" s="302"/>
      <c r="E629" s="302"/>
      <c r="F629" s="302"/>
      <c r="G629" s="302"/>
      <c r="H629" s="302"/>
      <c r="I629" s="446" t="s">
        <v>734</v>
      </c>
      <c r="J629" s="455"/>
      <c r="K629" s="446" t="s">
        <v>735</v>
      </c>
    </row>
    <row r="630" spans="1:11" s="129" customFormat="1" ht="15.75" customHeight="1" hidden="1">
      <c r="A630" s="298"/>
      <c r="B630" s="302" t="s">
        <v>998</v>
      </c>
      <c r="C630" s="302"/>
      <c r="D630" s="302"/>
      <c r="E630" s="302"/>
      <c r="F630" s="302"/>
      <c r="G630" s="302"/>
      <c r="H630" s="306"/>
      <c r="I630" s="210">
        <v>0</v>
      </c>
      <c r="J630" s="210"/>
      <c r="K630" s="210">
        <v>0</v>
      </c>
    </row>
    <row r="631" spans="1:11" s="129" customFormat="1" ht="15.75" customHeight="1" hidden="1">
      <c r="A631" s="298"/>
      <c r="B631" s="302" t="s">
        <v>999</v>
      </c>
      <c r="C631" s="302"/>
      <c r="D631" s="302"/>
      <c r="E631" s="302"/>
      <c r="F631" s="302"/>
      <c r="G631" s="302"/>
      <c r="H631" s="306"/>
      <c r="I631" s="210">
        <v>0</v>
      </c>
      <c r="J631" s="210"/>
      <c r="K631" s="210">
        <v>0</v>
      </c>
    </row>
    <row r="632" spans="1:11" s="129" customFormat="1" ht="15.75" customHeight="1" hidden="1">
      <c r="A632" s="298"/>
      <c r="B632" s="302" t="s">
        <v>904</v>
      </c>
      <c r="C632" s="302"/>
      <c r="D632" s="302"/>
      <c r="E632" s="302"/>
      <c r="F632" s="302"/>
      <c r="G632" s="302"/>
      <c r="H632" s="306"/>
      <c r="I632" s="210">
        <v>0</v>
      </c>
      <c r="J632" s="210"/>
      <c r="K632" s="210">
        <v>0</v>
      </c>
    </row>
    <row r="633" spans="1:11" s="129" customFormat="1" ht="19.5" customHeight="1" hidden="1">
      <c r="A633" s="296"/>
      <c r="B633" s="305"/>
      <c r="C633" s="305" t="s">
        <v>464</v>
      </c>
      <c r="D633" s="305"/>
      <c r="E633" s="305"/>
      <c r="F633" s="305"/>
      <c r="G633" s="305"/>
      <c r="H633" s="305"/>
      <c r="I633" s="355">
        <v>0</v>
      </c>
      <c r="J633" s="219"/>
      <c r="K633" s="355">
        <v>0</v>
      </c>
    </row>
    <row r="634" spans="1:11" s="129" customFormat="1" ht="30" customHeight="1" hidden="1">
      <c r="A634" s="362" t="s">
        <v>235</v>
      </c>
      <c r="B634" s="305" t="s">
        <v>905</v>
      </c>
      <c r="C634" s="302"/>
      <c r="D634" s="302"/>
      <c r="E634" s="302"/>
      <c r="F634" s="302"/>
      <c r="G634" s="302"/>
      <c r="H634" s="302"/>
      <c r="I634" s="446" t="s">
        <v>734</v>
      </c>
      <c r="J634" s="455"/>
      <c r="K634" s="446" t="s">
        <v>735</v>
      </c>
    </row>
    <row r="635" spans="1:11" s="129" customFormat="1" ht="15.75" customHeight="1" hidden="1">
      <c r="A635" s="301"/>
      <c r="B635" s="302" t="s">
        <v>1000</v>
      </c>
      <c r="C635" s="302"/>
      <c r="D635" s="302"/>
      <c r="E635" s="302"/>
      <c r="F635" s="302"/>
      <c r="G635" s="302"/>
      <c r="H635" s="302"/>
      <c r="I635" s="210">
        <v>0</v>
      </c>
      <c r="J635" s="210"/>
      <c r="K635" s="210">
        <v>0</v>
      </c>
    </row>
    <row r="636" spans="1:11" s="129" customFormat="1" ht="15.75" customHeight="1" hidden="1">
      <c r="A636" s="301"/>
      <c r="B636" s="302" t="s">
        <v>905</v>
      </c>
      <c r="C636" s="302"/>
      <c r="D636" s="302"/>
      <c r="E636" s="302"/>
      <c r="F636" s="302"/>
      <c r="G636" s="302"/>
      <c r="H636" s="302"/>
      <c r="I636" s="210">
        <v>0</v>
      </c>
      <c r="J636" s="210"/>
      <c r="K636" s="210">
        <v>0</v>
      </c>
    </row>
    <row r="637" spans="1:11" s="129" customFormat="1" ht="19.5" customHeight="1" hidden="1">
      <c r="A637" s="296"/>
      <c r="B637" s="305"/>
      <c r="C637" s="305" t="s">
        <v>464</v>
      </c>
      <c r="D637" s="305"/>
      <c r="E637" s="305"/>
      <c r="F637" s="305"/>
      <c r="G637" s="305"/>
      <c r="H637" s="305"/>
      <c r="I637" s="355">
        <v>0</v>
      </c>
      <c r="J637" s="219"/>
      <c r="K637" s="355">
        <v>0</v>
      </c>
    </row>
    <row r="638" spans="1:11" s="129" customFormat="1" ht="30" customHeight="1" thickTop="1">
      <c r="A638" s="362" t="s">
        <v>233</v>
      </c>
      <c r="B638" s="305" t="s">
        <v>791</v>
      </c>
      <c r="C638" s="302"/>
      <c r="D638" s="302"/>
      <c r="E638" s="302"/>
      <c r="F638" s="302"/>
      <c r="G638" s="302"/>
      <c r="H638" s="302"/>
      <c r="I638" s="446" t="s">
        <v>734</v>
      </c>
      <c r="J638" s="455"/>
      <c r="K638" s="446" t="s">
        <v>735</v>
      </c>
    </row>
    <row r="639" spans="1:11" s="129" customFormat="1" ht="15.75" customHeight="1">
      <c r="A639" s="319"/>
      <c r="B639" s="305" t="s">
        <v>792</v>
      </c>
      <c r="C639" s="305"/>
      <c r="D639" s="456"/>
      <c r="E639" s="456"/>
      <c r="F639" s="456"/>
      <c r="G639" s="456"/>
      <c r="H639" s="422"/>
      <c r="I639" s="219">
        <v>5493569841</v>
      </c>
      <c r="J639" s="219"/>
      <c r="K639" s="219">
        <v>5464474060</v>
      </c>
    </row>
    <row r="640" spans="1:11" s="129" customFormat="1" ht="30" customHeight="1">
      <c r="A640" s="319"/>
      <c r="B640" s="748" t="s">
        <v>793</v>
      </c>
      <c r="C640" s="748"/>
      <c r="D640" s="748"/>
      <c r="E640" s="748"/>
      <c r="F640" s="748"/>
      <c r="G640" s="748"/>
      <c r="H640" s="422"/>
      <c r="I640" s="219">
        <v>70883352</v>
      </c>
      <c r="J640" s="322"/>
      <c r="K640" s="219">
        <v>78566971</v>
      </c>
    </row>
    <row r="641" spans="1:11" s="129" customFormat="1" ht="15.75" customHeight="1">
      <c r="A641" s="298"/>
      <c r="B641" s="304" t="s">
        <v>794</v>
      </c>
      <c r="C641" s="302"/>
      <c r="D641" s="457"/>
      <c r="E641" s="457"/>
      <c r="F641" s="457"/>
      <c r="G641" s="457"/>
      <c r="H641" s="302"/>
      <c r="I641" s="210">
        <v>85683352</v>
      </c>
      <c r="J641" s="210"/>
      <c r="K641" s="210">
        <v>78566971</v>
      </c>
    </row>
    <row r="642" spans="1:11" s="129" customFormat="1" ht="15.75" customHeight="1">
      <c r="A642" s="298"/>
      <c r="B642" s="304" t="s">
        <v>1016</v>
      </c>
      <c r="C642" s="302"/>
      <c r="D642" s="457"/>
      <c r="E642" s="457"/>
      <c r="F642" s="457"/>
      <c r="G642" s="457"/>
      <c r="H642" s="302"/>
      <c r="I642" s="210">
        <v>85683352</v>
      </c>
      <c r="J642" s="210"/>
      <c r="K642" s="210">
        <v>78566971</v>
      </c>
    </row>
    <row r="643" spans="1:11" s="129" customFormat="1" ht="15.75" customHeight="1" hidden="1">
      <c r="A643" s="298"/>
      <c r="B643" s="304" t="s">
        <v>1017</v>
      </c>
      <c r="C643" s="302"/>
      <c r="D643" s="457"/>
      <c r="E643" s="457"/>
      <c r="F643" s="457"/>
      <c r="G643" s="457"/>
      <c r="H643" s="302"/>
      <c r="I643" s="210">
        <v>0</v>
      </c>
      <c r="J643" s="210"/>
      <c r="K643" s="210"/>
    </row>
    <row r="644" spans="1:11" s="129" customFormat="1" ht="15.75" customHeight="1">
      <c r="A644" s="298"/>
      <c r="B644" s="304" t="s">
        <v>795</v>
      </c>
      <c r="C644" s="302"/>
      <c r="D644" s="457"/>
      <c r="E644" s="457"/>
      <c r="F644" s="457"/>
      <c r="G644" s="457"/>
      <c r="H644" s="302"/>
      <c r="I644" s="210">
        <v>-14800000</v>
      </c>
      <c r="J644" s="210"/>
      <c r="K644" s="210">
        <v>0</v>
      </c>
    </row>
    <row r="645" spans="1:11" s="129" customFormat="1" ht="15.75" customHeight="1" hidden="1">
      <c r="A645" s="298"/>
      <c r="B645" s="304" t="s">
        <v>1012</v>
      </c>
      <c r="C645" s="302"/>
      <c r="D645" s="457"/>
      <c r="E645" s="457"/>
      <c r="F645" s="457"/>
      <c r="G645" s="457"/>
      <c r="H645" s="302"/>
      <c r="I645" s="210">
        <v>0</v>
      </c>
      <c r="J645" s="210"/>
      <c r="K645" s="210"/>
    </row>
    <row r="646" spans="1:11" s="129" customFormat="1" ht="15.75" customHeight="1">
      <c r="A646" s="298"/>
      <c r="B646" s="304" t="s">
        <v>56</v>
      </c>
      <c r="C646" s="302"/>
      <c r="D646" s="457"/>
      <c r="E646" s="457"/>
      <c r="F646" s="457"/>
      <c r="G646" s="457"/>
      <c r="H646" s="302"/>
      <c r="I646" s="210">
        <v>-14800000</v>
      </c>
      <c r="J646" s="210"/>
      <c r="K646" s="210">
        <v>0</v>
      </c>
    </row>
    <row r="647" spans="1:11" s="2" customFormat="1" ht="15.75" customHeight="1">
      <c r="A647" s="296"/>
      <c r="B647" s="305" t="s">
        <v>796</v>
      </c>
      <c r="C647" s="305"/>
      <c r="D647" s="456"/>
      <c r="E647" s="456"/>
      <c r="F647" s="456"/>
      <c r="G647" s="456"/>
      <c r="H647" s="305"/>
      <c r="I647" s="219">
        <v>5564453193</v>
      </c>
      <c r="J647" s="219"/>
      <c r="K647" s="219">
        <v>5543041031</v>
      </c>
    </row>
    <row r="648" spans="1:11" s="2" customFormat="1" ht="15.75" customHeight="1">
      <c r="A648" s="296"/>
      <c r="B648" s="305" t="s">
        <v>797</v>
      </c>
      <c r="C648" s="305"/>
      <c r="D648" s="456"/>
      <c r="E648" s="456"/>
      <c r="F648" s="456"/>
      <c r="G648" s="456"/>
      <c r="H648" s="305"/>
      <c r="I648" s="219">
        <v>1391113298.25</v>
      </c>
      <c r="J648" s="219"/>
      <c r="K648" s="219">
        <v>1385760257.75</v>
      </c>
    </row>
    <row r="649" spans="1:11" s="2" customFormat="1" ht="15.75" customHeight="1">
      <c r="A649" s="296"/>
      <c r="B649" s="646" t="s">
        <v>55</v>
      </c>
      <c r="C649" s="305"/>
      <c r="D649" s="456"/>
      <c r="E649" s="456"/>
      <c r="F649" s="456"/>
      <c r="G649" s="456"/>
      <c r="H649" s="305"/>
      <c r="I649" s="219">
        <v>0</v>
      </c>
      <c r="J649" s="219"/>
      <c r="K649" s="219">
        <v>415728077.325</v>
      </c>
    </row>
    <row r="650" spans="1:11" s="2" customFormat="1" ht="15.75" customHeight="1">
      <c r="A650" s="296"/>
      <c r="B650" s="646" t="s">
        <v>106</v>
      </c>
      <c r="C650" s="305"/>
      <c r="D650" s="456"/>
      <c r="E650" s="456"/>
      <c r="F650" s="456"/>
      <c r="G650" s="456"/>
      <c r="H650" s="305"/>
      <c r="I650" s="219">
        <v>1391113298.25</v>
      </c>
      <c r="J650" s="219"/>
      <c r="K650" s="667">
        <v>970032180.425</v>
      </c>
    </row>
    <row r="651" spans="1:11" s="2" customFormat="1" ht="15.75" customHeight="1">
      <c r="A651" s="296"/>
      <c r="B651" s="305" t="s">
        <v>798</v>
      </c>
      <c r="C651" s="305"/>
      <c r="D651" s="456"/>
      <c r="E651" s="456"/>
      <c r="F651" s="456"/>
      <c r="G651" s="456"/>
      <c r="H651" s="305"/>
      <c r="I651" s="219">
        <v>0</v>
      </c>
      <c r="J651" s="219"/>
      <c r="K651" s="219">
        <v>0</v>
      </c>
    </row>
    <row r="652" spans="1:11" s="2" customFormat="1" ht="15.75" customHeight="1">
      <c r="A652" s="296"/>
      <c r="B652" s="305" t="s">
        <v>799</v>
      </c>
      <c r="C652" s="305"/>
      <c r="D652" s="456"/>
      <c r="E652" s="456"/>
      <c r="F652" s="456"/>
      <c r="G652" s="456"/>
      <c r="H652" s="305"/>
      <c r="I652" s="219"/>
      <c r="J652" s="219"/>
      <c r="K652" s="219"/>
    </row>
    <row r="653" spans="1:11" s="2" customFormat="1" ht="15.75" customHeight="1" thickBot="1">
      <c r="A653" s="296"/>
      <c r="B653" s="305" t="s">
        <v>800</v>
      </c>
      <c r="C653" s="305"/>
      <c r="D653" s="456"/>
      <c r="E653" s="456"/>
      <c r="F653" s="456"/>
      <c r="G653" s="456"/>
      <c r="H653" s="305"/>
      <c r="I653" s="400">
        <v>1391113298.25</v>
      </c>
      <c r="J653" s="219"/>
      <c r="K653" s="400">
        <v>970032180.425</v>
      </c>
    </row>
    <row r="654" spans="1:11" s="129" customFormat="1" ht="30" customHeight="1" hidden="1">
      <c r="A654" s="362" t="s">
        <v>801</v>
      </c>
      <c r="B654" s="305" t="s">
        <v>802</v>
      </c>
      <c r="C654" s="302"/>
      <c r="D654" s="302"/>
      <c r="E654" s="302"/>
      <c r="F654" s="302"/>
      <c r="G654" s="302"/>
      <c r="H654" s="302"/>
      <c r="I654" s="446" t="s">
        <v>734</v>
      </c>
      <c r="J654" s="455"/>
      <c r="K654" s="446" t="s">
        <v>735</v>
      </c>
    </row>
    <row r="655" spans="1:11" s="129" customFormat="1" ht="15.75" customHeight="1" hidden="1">
      <c r="A655" s="296"/>
      <c r="B655" s="306" t="s">
        <v>803</v>
      </c>
      <c r="C655" s="306"/>
      <c r="D655" s="306"/>
      <c r="E655" s="306"/>
      <c r="F655" s="306"/>
      <c r="G655" s="306"/>
      <c r="H655" s="306"/>
      <c r="I655" s="219"/>
      <c r="J655" s="210"/>
      <c r="K655" s="219"/>
    </row>
    <row r="656" spans="1:11" s="129" customFormat="1" ht="15.75" customHeight="1" hidden="1">
      <c r="A656" s="298"/>
      <c r="B656" s="306" t="s">
        <v>804</v>
      </c>
      <c r="C656" s="306"/>
      <c r="D656" s="391"/>
      <c r="E656" s="391"/>
      <c r="F656" s="391"/>
      <c r="G656" s="391"/>
      <c r="H656" s="332"/>
      <c r="I656" s="210"/>
      <c r="J656" s="210"/>
      <c r="K656" s="210"/>
    </row>
    <row r="657" spans="1:11" s="129" customFormat="1" ht="15.75" customHeight="1" hidden="1">
      <c r="A657" s="298"/>
      <c r="B657" s="306" t="s">
        <v>805</v>
      </c>
      <c r="C657" s="306"/>
      <c r="D657" s="391"/>
      <c r="E657" s="391"/>
      <c r="F657" s="391"/>
      <c r="G657" s="391"/>
      <c r="H657" s="332"/>
      <c r="I657" s="210"/>
      <c r="J657" s="210"/>
      <c r="K657" s="210"/>
    </row>
    <row r="658" spans="1:11" s="129" customFormat="1" ht="15.75" customHeight="1" hidden="1">
      <c r="A658" s="298"/>
      <c r="B658" s="306" t="s">
        <v>806</v>
      </c>
      <c r="C658" s="306"/>
      <c r="D658" s="391"/>
      <c r="E658" s="391"/>
      <c r="F658" s="391"/>
      <c r="G658" s="391"/>
      <c r="H658" s="332"/>
      <c r="I658" s="210"/>
      <c r="J658" s="210"/>
      <c r="K658" s="210"/>
    </row>
    <row r="659" spans="1:11" s="129" customFormat="1" ht="15.75" customHeight="1" hidden="1">
      <c r="A659" s="298"/>
      <c r="B659" s="306" t="s">
        <v>803</v>
      </c>
      <c r="C659" s="306"/>
      <c r="D659" s="391"/>
      <c r="E659" s="391"/>
      <c r="F659" s="391"/>
      <c r="G659" s="391"/>
      <c r="H659" s="332"/>
      <c r="I659" s="210"/>
      <c r="J659" s="210"/>
      <c r="K659" s="210"/>
    </row>
    <row r="660" spans="1:11" s="129" customFormat="1" ht="15.75" customHeight="1" hidden="1">
      <c r="A660" s="298"/>
      <c r="B660" s="306" t="s">
        <v>807</v>
      </c>
      <c r="C660" s="391"/>
      <c r="D660" s="391"/>
      <c r="E660" s="391"/>
      <c r="F660" s="391"/>
      <c r="G660" s="391"/>
      <c r="H660" s="332"/>
      <c r="I660" s="210"/>
      <c r="J660" s="210"/>
      <c r="K660" s="210"/>
    </row>
    <row r="661" spans="1:11" s="129" customFormat="1" ht="15.75" customHeight="1" hidden="1">
      <c r="A661" s="298"/>
      <c r="B661" s="306" t="s">
        <v>808</v>
      </c>
      <c r="C661" s="391"/>
      <c r="D661" s="391"/>
      <c r="E661" s="391"/>
      <c r="F661" s="391"/>
      <c r="G661" s="391"/>
      <c r="H661" s="332"/>
      <c r="I661" s="210"/>
      <c r="J661" s="210"/>
      <c r="K661" s="210"/>
    </row>
    <row r="662" spans="1:11" s="129" customFormat="1" ht="15.75" customHeight="1" hidden="1">
      <c r="A662" s="298"/>
      <c r="B662" s="306" t="s">
        <v>809</v>
      </c>
      <c r="C662" s="391"/>
      <c r="D662" s="391"/>
      <c r="E662" s="391"/>
      <c r="F662" s="391"/>
      <c r="G662" s="391"/>
      <c r="H662" s="332"/>
      <c r="I662" s="210"/>
      <c r="J662" s="210"/>
      <c r="K662" s="210"/>
    </row>
    <row r="663" spans="1:11" s="129" customFormat="1" ht="15.75" customHeight="1" hidden="1">
      <c r="A663" s="298"/>
      <c r="B663" s="306" t="s">
        <v>808</v>
      </c>
      <c r="C663" s="391"/>
      <c r="D663" s="391"/>
      <c r="E663" s="391"/>
      <c r="F663" s="391"/>
      <c r="G663" s="391"/>
      <c r="H663" s="332"/>
      <c r="I663" s="210"/>
      <c r="J663" s="210"/>
      <c r="K663" s="210"/>
    </row>
    <row r="664" spans="1:11" s="129" customFormat="1" ht="15.75" customHeight="1" hidden="1">
      <c r="A664" s="298"/>
      <c r="B664" s="306" t="s">
        <v>810</v>
      </c>
      <c r="C664" s="391"/>
      <c r="D664" s="391"/>
      <c r="E664" s="391"/>
      <c r="F664" s="391"/>
      <c r="G664" s="391"/>
      <c r="H664" s="332"/>
      <c r="I664" s="210"/>
      <c r="J664" s="210"/>
      <c r="K664" s="210"/>
    </row>
    <row r="665" spans="1:11" s="129" customFormat="1" ht="19.5" customHeight="1" hidden="1">
      <c r="A665" s="296"/>
      <c r="B665" s="305"/>
      <c r="C665" s="305" t="s">
        <v>811</v>
      </c>
      <c r="D665" s="305"/>
      <c r="E665" s="305"/>
      <c r="F665" s="305"/>
      <c r="G665" s="305"/>
      <c r="H665" s="305"/>
      <c r="I665" s="355">
        <v>0</v>
      </c>
      <c r="J665" s="219"/>
      <c r="K665" s="355">
        <v>0</v>
      </c>
    </row>
    <row r="666" spans="1:11" s="129" customFormat="1" ht="15" customHeight="1" thickTop="1">
      <c r="A666" s="296"/>
      <c r="B666" s="305"/>
      <c r="C666" s="305"/>
      <c r="D666" s="305"/>
      <c r="E666" s="305"/>
      <c r="F666" s="305"/>
      <c r="G666" s="305"/>
      <c r="H666" s="305"/>
      <c r="I666" s="219"/>
      <c r="J666" s="219"/>
      <c r="K666" s="219"/>
    </row>
    <row r="667" spans="1:11" s="129" customFormat="1" ht="30" customHeight="1">
      <c r="A667" s="362" t="s">
        <v>235</v>
      </c>
      <c r="B667" s="305" t="s">
        <v>812</v>
      </c>
      <c r="C667" s="302"/>
      <c r="D667" s="302"/>
      <c r="E667" s="302"/>
      <c r="F667" s="302"/>
      <c r="G667" s="302"/>
      <c r="H667" s="302"/>
      <c r="I667" s="446" t="s">
        <v>734</v>
      </c>
      <c r="J667" s="455"/>
      <c r="K667" s="446" t="s">
        <v>735</v>
      </c>
    </row>
    <row r="668" spans="1:11" s="129" customFormat="1" ht="15.75" customHeight="1">
      <c r="A668" s="298"/>
      <c r="B668" s="302" t="s">
        <v>813</v>
      </c>
      <c r="C668" s="302"/>
      <c r="D668" s="302"/>
      <c r="E668" s="302"/>
      <c r="F668" s="302"/>
      <c r="G668" s="302"/>
      <c r="H668" s="302"/>
      <c r="I668" s="210">
        <v>16529523901</v>
      </c>
      <c r="J668" s="210"/>
      <c r="K668" s="210">
        <v>16580888552</v>
      </c>
    </row>
    <row r="669" spans="1:11" s="129" customFormat="1" ht="15.75" customHeight="1">
      <c r="A669" s="298"/>
      <c r="B669" s="302" t="s">
        <v>814</v>
      </c>
      <c r="C669" s="302"/>
      <c r="D669" s="302"/>
      <c r="E669" s="302"/>
      <c r="F669" s="302"/>
      <c r="G669" s="302"/>
      <c r="H669" s="302"/>
      <c r="I669" s="210">
        <v>7921137397</v>
      </c>
      <c r="J669" s="210"/>
      <c r="K669" s="210">
        <v>7277447747</v>
      </c>
    </row>
    <row r="670" spans="1:11" s="129" customFormat="1" ht="15.75" customHeight="1">
      <c r="A670" s="298"/>
      <c r="B670" s="302" t="s">
        <v>815</v>
      </c>
      <c r="C670" s="302"/>
      <c r="D670" s="302"/>
      <c r="E670" s="302"/>
      <c r="F670" s="302"/>
      <c r="G670" s="302"/>
      <c r="H670" s="302"/>
      <c r="I670" s="210">
        <v>581938094</v>
      </c>
      <c r="J670" s="210"/>
      <c r="K670" s="210">
        <v>548071656</v>
      </c>
    </row>
    <row r="671" spans="1:11" s="129" customFormat="1" ht="15.75" customHeight="1">
      <c r="A671" s="298"/>
      <c r="B671" s="302" t="s">
        <v>992</v>
      </c>
      <c r="C671" s="302"/>
      <c r="D671" s="302"/>
      <c r="E671" s="302"/>
      <c r="F671" s="302"/>
      <c r="G671" s="302"/>
      <c r="H671" s="302"/>
      <c r="I671" s="210">
        <v>220808872</v>
      </c>
      <c r="J671" s="210"/>
      <c r="K671" s="210">
        <v>23091893</v>
      </c>
    </row>
    <row r="672" spans="1:11" s="129" customFormat="1" ht="15.75" customHeight="1" hidden="1">
      <c r="A672" s="298"/>
      <c r="B672" s="302" t="s">
        <v>993</v>
      </c>
      <c r="C672" s="302"/>
      <c r="D672" s="302"/>
      <c r="E672" s="302"/>
      <c r="F672" s="302"/>
      <c r="G672" s="302"/>
      <c r="H672" s="302"/>
      <c r="I672" s="210">
        <v>0</v>
      </c>
      <c r="J672" s="210"/>
      <c r="K672" s="210">
        <v>0</v>
      </c>
    </row>
    <row r="673" spans="1:11" s="129" customFormat="1" ht="15.75" customHeight="1">
      <c r="A673" s="298"/>
      <c r="B673" s="302" t="s">
        <v>816</v>
      </c>
      <c r="C673" s="302"/>
      <c r="D673" s="302"/>
      <c r="E673" s="302"/>
      <c r="F673" s="302"/>
      <c r="G673" s="302"/>
      <c r="H673" s="302"/>
      <c r="I673" s="210">
        <v>521958739</v>
      </c>
      <c r="J673" s="210"/>
      <c r="K673" s="210">
        <v>281514678</v>
      </c>
    </row>
    <row r="674" spans="1:11" s="129" customFormat="1" ht="15.75" customHeight="1">
      <c r="A674" s="298"/>
      <c r="B674" s="302" t="s">
        <v>817</v>
      </c>
      <c r="C674" s="302"/>
      <c r="D674" s="302"/>
      <c r="E674" s="302"/>
      <c r="F674" s="302"/>
      <c r="G674" s="302"/>
      <c r="H674" s="302"/>
      <c r="I674" s="210">
        <v>2480533421</v>
      </c>
      <c r="J674" s="210"/>
      <c r="K674" s="210">
        <v>1259786144</v>
      </c>
    </row>
    <row r="675" spans="1:11" s="129" customFormat="1" ht="19.5" customHeight="1" thickBot="1">
      <c r="A675" s="296"/>
      <c r="B675" s="305"/>
      <c r="C675" s="305" t="s">
        <v>464</v>
      </c>
      <c r="D675" s="305"/>
      <c r="E675" s="305"/>
      <c r="F675" s="305"/>
      <c r="G675" s="305"/>
      <c r="H675" s="305"/>
      <c r="I675" s="355">
        <v>28255900424</v>
      </c>
      <c r="J675" s="219"/>
      <c r="K675" s="355">
        <v>25970800670</v>
      </c>
    </row>
    <row r="676" spans="1:11" s="129" customFormat="1" ht="12.75" customHeight="1" thickTop="1">
      <c r="A676" s="296"/>
      <c r="B676" s="305"/>
      <c r="C676" s="305"/>
      <c r="D676" s="305"/>
      <c r="E676" s="305"/>
      <c r="F676" s="305"/>
      <c r="G676" s="305"/>
      <c r="H676" s="305"/>
      <c r="I676" s="219"/>
      <c r="J676" s="219"/>
      <c r="K676" s="219"/>
    </row>
    <row r="677" spans="1:11" s="129" customFormat="1" ht="30" customHeight="1" hidden="1">
      <c r="A677" s="362" t="s">
        <v>818</v>
      </c>
      <c r="B677" s="305" t="s">
        <v>241</v>
      </c>
      <c r="C677" s="302"/>
      <c r="D677" s="302"/>
      <c r="E677" s="302"/>
      <c r="F677" s="302"/>
      <c r="G677" s="302"/>
      <c r="H677" s="302"/>
      <c r="I677" s="446" t="e">
        <f>#REF!</f>
        <v>#REF!</v>
      </c>
      <c r="J677" s="455"/>
      <c r="K677" s="446" t="e">
        <f>#REF!</f>
        <v>#REF!</v>
      </c>
    </row>
    <row r="678" spans="1:11" s="129" customFormat="1" ht="15.75" customHeight="1" hidden="1">
      <c r="A678" s="319"/>
      <c r="B678" s="305" t="s">
        <v>819</v>
      </c>
      <c r="C678" s="305"/>
      <c r="D678" s="456"/>
      <c r="E678" s="456"/>
      <c r="F678" s="456"/>
      <c r="G678" s="456"/>
      <c r="H678" s="422"/>
      <c r="I678" s="219">
        <f>'KQKD 1'!H29</f>
        <v>4102456542.75</v>
      </c>
      <c r="J678" s="219"/>
      <c r="K678" s="219">
        <f>'KQKD 1'!J29</f>
        <v>4494441879.575</v>
      </c>
    </row>
    <row r="679" spans="1:11" s="129" customFormat="1" ht="15.75" customHeight="1" hidden="1">
      <c r="A679" s="296"/>
      <c r="B679" s="363" t="s">
        <v>820</v>
      </c>
      <c r="C679" s="363"/>
      <c r="D679" s="363"/>
      <c r="E679" s="363"/>
      <c r="F679" s="363"/>
      <c r="G679" s="363"/>
      <c r="H679" s="456"/>
      <c r="I679" s="219"/>
      <c r="J679" s="219"/>
      <c r="K679" s="219"/>
    </row>
    <row r="680" spans="1:11" s="129" customFormat="1" ht="15.75" customHeight="1" hidden="1">
      <c r="A680" s="317"/>
      <c r="B680" s="304" t="s">
        <v>821</v>
      </c>
      <c r="C680" s="304"/>
      <c r="D680" s="458"/>
      <c r="E680" s="458"/>
      <c r="F680" s="458"/>
      <c r="G680" s="458"/>
      <c r="H680" s="304"/>
      <c r="I680" s="210"/>
      <c r="J680" s="210"/>
      <c r="K680" s="210"/>
    </row>
    <row r="681" spans="1:11" s="129" customFormat="1" ht="15.75" customHeight="1" hidden="1">
      <c r="A681" s="317"/>
      <c r="B681" s="304" t="s">
        <v>795</v>
      </c>
      <c r="C681" s="304"/>
      <c r="D681" s="458"/>
      <c r="E681" s="458"/>
      <c r="F681" s="458"/>
      <c r="G681" s="458"/>
      <c r="H681" s="304"/>
      <c r="I681" s="224"/>
      <c r="J681" s="224"/>
      <c r="K681" s="224"/>
    </row>
    <row r="682" spans="1:11" s="129" customFormat="1" ht="35.25" customHeight="1" hidden="1">
      <c r="A682" s="296"/>
      <c r="B682" s="748" t="s">
        <v>822</v>
      </c>
      <c r="C682" s="748"/>
      <c r="D682" s="748"/>
      <c r="E682" s="748"/>
      <c r="F682" s="434"/>
      <c r="G682" s="434"/>
      <c r="H682" s="456"/>
      <c r="I682" s="219">
        <f>I678+I679</f>
        <v>4102456542.75</v>
      </c>
      <c r="J682" s="219"/>
      <c r="K682" s="219">
        <f>K678+K679</f>
        <v>4494441879.575</v>
      </c>
    </row>
    <row r="683" spans="1:11" s="129" customFormat="1" ht="15.75" customHeight="1" hidden="1">
      <c r="A683" s="319"/>
      <c r="B683" s="302" t="s">
        <v>823</v>
      </c>
      <c r="C683" s="302"/>
      <c r="D683" s="457"/>
      <c r="E683" s="457"/>
      <c r="F683" s="457"/>
      <c r="G683" s="457"/>
      <c r="H683" s="422"/>
      <c r="I683" s="210"/>
      <c r="J683" s="210"/>
      <c r="K683" s="210"/>
    </row>
    <row r="684" spans="1:11" s="2" customFormat="1" ht="15.75" customHeight="1" hidden="1">
      <c r="A684" s="319"/>
      <c r="B684" s="363" t="s">
        <v>241</v>
      </c>
      <c r="C684" s="363"/>
      <c r="D684" s="363"/>
      <c r="E684" s="363"/>
      <c r="F684" s="363"/>
      <c r="G684" s="363"/>
      <c r="H684" s="422"/>
      <c r="I684" s="400" t="e">
        <f>I682/I683</f>
        <v>#DIV/0!</v>
      </c>
      <c r="J684" s="219"/>
      <c r="K684" s="400" t="e">
        <f>K682/K683</f>
        <v>#DIV/0!</v>
      </c>
    </row>
    <row r="685" spans="1:11" s="129" customFormat="1" ht="30" customHeight="1">
      <c r="A685" s="368" t="s">
        <v>824</v>
      </c>
      <c r="B685" s="297"/>
      <c r="C685" s="297"/>
      <c r="D685" s="297"/>
      <c r="E685" s="297"/>
      <c r="F685" s="297"/>
      <c r="G685" s="297"/>
      <c r="H685" s="297"/>
      <c r="I685" s="219"/>
      <c r="J685" s="219"/>
      <c r="K685" s="219"/>
    </row>
    <row r="686" spans="1:11" s="129" customFormat="1" ht="34.5" customHeight="1" hidden="1">
      <c r="A686" s="296" t="s">
        <v>825</v>
      </c>
      <c r="B686" s="724" t="s">
        <v>826</v>
      </c>
      <c r="C686" s="724"/>
      <c r="D686" s="724"/>
      <c r="E686" s="724"/>
      <c r="F686" s="724"/>
      <c r="G686" s="724"/>
      <c r="H686" s="724"/>
      <c r="I686" s="724"/>
      <c r="J686" s="724"/>
      <c r="K686" s="724"/>
    </row>
    <row r="687" spans="1:11" s="129" customFormat="1" ht="34.5" customHeight="1" hidden="1">
      <c r="A687" s="298"/>
      <c r="B687" s="745" t="s">
        <v>827</v>
      </c>
      <c r="C687" s="745"/>
      <c r="D687" s="745"/>
      <c r="E687" s="745"/>
      <c r="F687" s="745"/>
      <c r="G687" s="745"/>
      <c r="H687" s="745"/>
      <c r="I687" s="745"/>
      <c r="J687" s="745"/>
      <c r="K687" s="745"/>
    </row>
    <row r="688" spans="1:11" s="129" customFormat="1" ht="19.5" customHeight="1" hidden="1">
      <c r="A688" s="317"/>
      <c r="B688" s="745" t="s">
        <v>828</v>
      </c>
      <c r="C688" s="745"/>
      <c r="D688" s="745"/>
      <c r="E688" s="745"/>
      <c r="F688" s="745"/>
      <c r="G688" s="745"/>
      <c r="H688" s="745"/>
      <c r="I688" s="745"/>
      <c r="J688" s="745"/>
      <c r="K688" s="745"/>
    </row>
    <row r="689" spans="1:11" s="129" customFormat="1" ht="48" customHeight="1" hidden="1">
      <c r="A689" s="298"/>
      <c r="B689" s="745" t="s">
        <v>829</v>
      </c>
      <c r="C689" s="745"/>
      <c r="D689" s="745"/>
      <c r="E689" s="745"/>
      <c r="F689" s="745"/>
      <c r="G689" s="745"/>
      <c r="H689" s="745"/>
      <c r="I689" s="745"/>
      <c r="J689" s="745"/>
      <c r="K689" s="745"/>
    </row>
    <row r="690" spans="1:11" s="129" customFormat="1" ht="30" customHeight="1">
      <c r="A690" s="368" t="s">
        <v>830</v>
      </c>
      <c r="B690" s="297"/>
      <c r="C690" s="297"/>
      <c r="D690" s="297"/>
      <c r="E690" s="297"/>
      <c r="F690" s="297"/>
      <c r="G690" s="297"/>
      <c r="H690" s="297"/>
      <c r="I690" s="219"/>
      <c r="J690" s="219"/>
      <c r="K690" s="219"/>
    </row>
    <row r="691" spans="1:11" s="129" customFormat="1" ht="25.5" customHeight="1">
      <c r="A691" s="296" t="s">
        <v>742</v>
      </c>
      <c r="B691" s="297" t="s">
        <v>831</v>
      </c>
      <c r="C691" s="306"/>
      <c r="D691" s="306"/>
      <c r="E691" s="306"/>
      <c r="F691" s="306"/>
      <c r="G691" s="306"/>
      <c r="H691" s="306"/>
      <c r="I691" s="210"/>
      <c r="J691" s="210"/>
      <c r="K691" s="210"/>
    </row>
    <row r="692" spans="1:11" s="129" customFormat="1" ht="25.5" customHeight="1">
      <c r="A692" s="296" t="s">
        <v>744</v>
      </c>
      <c r="B692" s="459" t="s">
        <v>832</v>
      </c>
      <c r="C692" s="306"/>
      <c r="D692" s="367"/>
      <c r="E692" s="306"/>
      <c r="F692" s="306"/>
      <c r="G692" s="306"/>
      <c r="H692" s="306"/>
      <c r="I692" s="210"/>
      <c r="J692" s="210"/>
      <c r="K692" s="210"/>
    </row>
    <row r="693" spans="1:11" s="129" customFormat="1" ht="25.5" customHeight="1">
      <c r="A693" s="296" t="s">
        <v>747</v>
      </c>
      <c r="B693" s="459" t="s">
        <v>833</v>
      </c>
      <c r="C693" s="367"/>
      <c r="D693" s="367"/>
      <c r="E693" s="367"/>
      <c r="F693" s="367"/>
      <c r="G693" s="367"/>
      <c r="H693" s="367"/>
      <c r="I693" s="210"/>
      <c r="J693" s="210"/>
      <c r="K693" s="210"/>
    </row>
    <row r="694" spans="1:11" s="1" customFormat="1" ht="33" customHeight="1" hidden="1">
      <c r="A694" s="319"/>
      <c r="B694" s="460" t="s">
        <v>834</v>
      </c>
      <c r="C694" s="336"/>
      <c r="D694" s="461"/>
      <c r="E694" s="461" t="s">
        <v>835</v>
      </c>
      <c r="F694" s="461"/>
      <c r="G694" s="461" t="s">
        <v>836</v>
      </c>
      <c r="H694" s="462"/>
      <c r="I694" s="463" t="s">
        <v>837</v>
      </c>
      <c r="J694" s="393"/>
      <c r="K694" s="393" t="s">
        <v>533</v>
      </c>
    </row>
    <row r="695" spans="1:11" s="129" customFormat="1" ht="15.75" customHeight="1" hidden="1">
      <c r="A695" s="319"/>
      <c r="B695" s="464" t="s">
        <v>838</v>
      </c>
      <c r="C695" s="335"/>
      <c r="D695" s="465"/>
      <c r="E695" s="465" t="s">
        <v>839</v>
      </c>
      <c r="F695" s="465"/>
      <c r="G695" s="465"/>
      <c r="H695" s="464"/>
      <c r="I695" s="466"/>
      <c r="J695" s="466"/>
      <c r="K695" s="466"/>
    </row>
    <row r="696" spans="1:11" s="129" customFormat="1" ht="15.75" customHeight="1" hidden="1">
      <c r="A696" s="319"/>
      <c r="B696" s="464" t="s">
        <v>840</v>
      </c>
      <c r="C696" s="335"/>
      <c r="D696" s="467"/>
      <c r="E696" s="467" t="s">
        <v>841</v>
      </c>
      <c r="F696" s="467"/>
      <c r="G696" s="464"/>
      <c r="H696" s="464"/>
      <c r="I696" s="454"/>
      <c r="J696" s="454"/>
      <c r="K696" s="454"/>
    </row>
    <row r="697" spans="1:11" s="129" customFormat="1" ht="15.75" customHeight="1" hidden="1">
      <c r="A697" s="319"/>
      <c r="B697" s="464" t="s">
        <v>842</v>
      </c>
      <c r="C697" s="467"/>
      <c r="D697" s="467"/>
      <c r="E697" s="467" t="s">
        <v>843</v>
      </c>
      <c r="F697" s="467"/>
      <c r="G697" s="467"/>
      <c r="H697" s="464"/>
      <c r="I697" s="454"/>
      <c r="J697" s="454"/>
      <c r="K697" s="454"/>
    </row>
    <row r="698" spans="1:11" s="129" customFormat="1" ht="24.75" customHeight="1">
      <c r="A698" s="296" t="s">
        <v>749</v>
      </c>
      <c r="B698" s="460" t="s">
        <v>844</v>
      </c>
      <c r="C698" s="468"/>
      <c r="D698" s="468"/>
      <c r="E698" s="462"/>
      <c r="F698" s="468"/>
      <c r="G698" s="468"/>
      <c r="H698" s="462"/>
      <c r="I698" s="210"/>
      <c r="J698" s="210"/>
      <c r="K698" s="210"/>
    </row>
    <row r="699" spans="1:11" s="129" customFormat="1" ht="47.25" customHeight="1" hidden="1">
      <c r="A699" s="319"/>
      <c r="B699" s="746" t="s">
        <v>1010</v>
      </c>
      <c r="C699" s="746"/>
      <c r="D699" s="746"/>
      <c r="E699" s="746"/>
      <c r="F699" s="746"/>
      <c r="G699" s="746"/>
      <c r="H699" s="746"/>
      <c r="I699" s="746"/>
      <c r="J699" s="746"/>
      <c r="K699" s="746"/>
    </row>
    <row r="700" spans="1:11" s="129" customFormat="1" ht="45" customHeight="1" hidden="1">
      <c r="A700" s="319"/>
      <c r="B700" s="746" t="s">
        <v>950</v>
      </c>
      <c r="C700" s="746"/>
      <c r="D700" s="746"/>
      <c r="E700" s="746"/>
      <c r="F700" s="746"/>
      <c r="G700" s="746"/>
      <c r="H700" s="746"/>
      <c r="I700" s="746"/>
      <c r="J700" s="746"/>
      <c r="K700" s="746"/>
    </row>
    <row r="701" spans="1:11" s="129" customFormat="1" ht="15.75" customHeight="1" hidden="1">
      <c r="A701" s="319"/>
      <c r="B701" s="464"/>
      <c r="C701" s="467"/>
      <c r="D701" s="467"/>
      <c r="E701" s="464"/>
      <c r="F701" s="467"/>
      <c r="G701" s="469" t="s">
        <v>951</v>
      </c>
      <c r="H701" s="464"/>
      <c r="I701" s="469" t="s">
        <v>952</v>
      </c>
      <c r="J701" s="454"/>
      <c r="K701" s="469" t="s">
        <v>953</v>
      </c>
    </row>
    <row r="702" spans="1:11" s="129" customFormat="1" ht="15.75" customHeight="1" hidden="1">
      <c r="A702" s="319"/>
      <c r="B702" s="470" t="s">
        <v>954</v>
      </c>
      <c r="C702" s="467"/>
      <c r="D702" s="467"/>
      <c r="E702" s="464"/>
      <c r="F702" s="467"/>
      <c r="G702" s="467"/>
      <c r="H702" s="464"/>
      <c r="I702" s="454"/>
      <c r="J702" s="454"/>
      <c r="K702" s="454"/>
    </row>
    <row r="703" spans="1:11" s="129" customFormat="1" ht="15.75" customHeight="1" hidden="1">
      <c r="A703" s="319"/>
      <c r="B703" s="469" t="s">
        <v>897</v>
      </c>
      <c r="C703" s="467"/>
      <c r="D703" s="467"/>
      <c r="E703" s="464"/>
      <c r="F703" s="467"/>
      <c r="G703" s="610">
        <f>'CDKT '!I147</f>
        <v>478538</v>
      </c>
      <c r="H703" s="464"/>
      <c r="I703" s="454">
        <v>0</v>
      </c>
      <c r="J703" s="454"/>
      <c r="K703" s="454">
        <f>G703-I703</f>
        <v>478538</v>
      </c>
    </row>
    <row r="704" spans="1:11" s="129" customFormat="1" ht="15.75" customHeight="1" hidden="1">
      <c r="A704" s="319"/>
      <c r="B704" s="464"/>
      <c r="C704" s="467"/>
      <c r="D704" s="467"/>
      <c r="E704" s="464"/>
      <c r="F704" s="467"/>
      <c r="G704" s="467"/>
      <c r="H704" s="464"/>
      <c r="I704" s="454"/>
      <c r="J704" s="454"/>
      <c r="K704" s="454"/>
    </row>
    <row r="705" spans="1:11" s="129" customFormat="1" ht="15.75" customHeight="1" hidden="1">
      <c r="A705" s="319"/>
      <c r="B705" s="470" t="s">
        <v>955</v>
      </c>
      <c r="C705" s="469"/>
      <c r="D705" s="469"/>
      <c r="E705" s="464"/>
      <c r="F705" s="467"/>
      <c r="G705" s="467"/>
      <c r="H705" s="464"/>
      <c r="I705" s="454"/>
      <c r="J705" s="454"/>
      <c r="K705" s="454"/>
    </row>
    <row r="706" spans="1:11" s="129" customFormat="1" ht="15.75" customHeight="1" hidden="1">
      <c r="A706" s="319"/>
      <c r="B706" s="469" t="s">
        <v>956</v>
      </c>
      <c r="C706" s="469"/>
      <c r="D706" s="469"/>
      <c r="E706" s="464"/>
      <c r="F706" s="467"/>
      <c r="G706" s="467"/>
      <c r="H706" s="464"/>
      <c r="I706" s="454">
        <f>G703</f>
        <v>478538</v>
      </c>
      <c r="J706" s="454"/>
      <c r="K706" s="454">
        <f>G706-I706</f>
        <v>-478538</v>
      </c>
    </row>
    <row r="707" spans="1:11" s="129" customFormat="1" ht="15.75" customHeight="1" hidden="1">
      <c r="A707" s="319"/>
      <c r="B707" s="469" t="s">
        <v>957</v>
      </c>
      <c r="C707" s="469"/>
      <c r="D707" s="469"/>
      <c r="E707" s="464"/>
      <c r="F707" s="467"/>
      <c r="G707" s="467"/>
      <c r="H707" s="464"/>
      <c r="I707" s="454">
        <v>0</v>
      </c>
      <c r="J707" s="454"/>
      <c r="K707" s="454">
        <f>G707-I707</f>
        <v>0</v>
      </c>
    </row>
    <row r="708" spans="1:11" s="129" customFormat="1" ht="28.5" customHeight="1" hidden="1">
      <c r="A708" s="319"/>
      <c r="B708" s="635" t="s">
        <v>1015</v>
      </c>
      <c r="C708" s="635"/>
      <c r="D708" s="635"/>
      <c r="E708" s="464"/>
      <c r="F708" s="467"/>
      <c r="G708" s="636">
        <f>G706+G707</f>
        <v>0</v>
      </c>
      <c r="H708" s="464"/>
      <c r="I708" s="610">
        <f>I706+I707</f>
        <v>478538</v>
      </c>
      <c r="J708" s="454"/>
      <c r="K708" s="454">
        <f>G708-I708</f>
        <v>-478538</v>
      </c>
    </row>
    <row r="709" spans="1:11" s="129" customFormat="1" ht="15.75" customHeight="1" hidden="1">
      <c r="A709" s="319"/>
      <c r="B709" s="635"/>
      <c r="C709" s="635"/>
      <c r="D709" s="635"/>
      <c r="E709" s="464"/>
      <c r="F709" s="467"/>
      <c r="G709" s="467"/>
      <c r="H709" s="464"/>
      <c r="I709" s="454"/>
      <c r="J709" s="454"/>
      <c r="K709" s="454"/>
    </row>
    <row r="710" spans="1:11" s="129" customFormat="1" ht="24.75" customHeight="1">
      <c r="A710" s="296" t="s">
        <v>752</v>
      </c>
      <c r="B710" s="459" t="s">
        <v>958</v>
      </c>
      <c r="C710" s="367"/>
      <c r="D710" s="367"/>
      <c r="E710" s="367"/>
      <c r="F710" s="367"/>
      <c r="G710" s="367"/>
      <c r="H710" s="367"/>
      <c r="I710" s="210"/>
      <c r="J710" s="210"/>
      <c r="K710" s="210"/>
    </row>
    <row r="711" spans="1:11" s="129" customFormat="1" ht="24.75" customHeight="1">
      <c r="A711" s="296" t="s">
        <v>754</v>
      </c>
      <c r="B711" s="459" t="s">
        <v>959</v>
      </c>
      <c r="C711" s="367"/>
      <c r="D711" s="367"/>
      <c r="E711" s="367"/>
      <c r="F711" s="367"/>
      <c r="G711" s="367"/>
      <c r="H711" s="367"/>
      <c r="I711" s="210"/>
      <c r="J711" s="210"/>
      <c r="K711" s="210"/>
    </row>
    <row r="712" spans="1:11" s="129" customFormat="1" ht="24.75" customHeight="1">
      <c r="A712" s="296" t="s">
        <v>218</v>
      </c>
      <c r="B712" s="459" t="s">
        <v>960</v>
      </c>
      <c r="C712" s="367"/>
      <c r="D712" s="367"/>
      <c r="E712" s="367"/>
      <c r="F712" s="367"/>
      <c r="G712" s="367"/>
      <c r="H712" s="367"/>
      <c r="I712" s="210"/>
      <c r="J712" s="210"/>
      <c r="K712" s="210"/>
    </row>
    <row r="713" spans="1:11" s="129" customFormat="1" ht="24.75" customHeight="1">
      <c r="A713" s="296" t="s">
        <v>220</v>
      </c>
      <c r="B713" s="368" t="s">
        <v>961</v>
      </c>
      <c r="C713" s="459"/>
      <c r="D713" s="367"/>
      <c r="E713" s="367"/>
      <c r="F713" s="367"/>
      <c r="G713" s="367"/>
      <c r="H713" s="367"/>
      <c r="I713" s="210"/>
      <c r="J713" s="210"/>
      <c r="K713" s="210"/>
    </row>
    <row r="714" spans="1:11" s="129" customFormat="1" ht="24.75" customHeight="1" hidden="1">
      <c r="A714" s="298"/>
      <c r="B714" s="459" t="s">
        <v>962</v>
      </c>
      <c r="C714" s="367"/>
      <c r="D714" s="367"/>
      <c r="E714" s="367"/>
      <c r="F714" s="367"/>
      <c r="G714" s="367"/>
      <c r="H714" s="367"/>
      <c r="I714" s="210"/>
      <c r="J714" s="210"/>
      <c r="K714" s="210"/>
    </row>
    <row r="715" spans="1:11" s="129" customFormat="1" ht="15.75" customHeight="1" hidden="1">
      <c r="A715" s="298"/>
      <c r="B715" s="298" t="s">
        <v>963</v>
      </c>
      <c r="C715" s="367" t="s">
        <v>964</v>
      </c>
      <c r="D715" s="367"/>
      <c r="E715" s="367"/>
      <c r="F715" s="367"/>
      <c r="G715" s="367"/>
      <c r="H715" s="367"/>
      <c r="I715" s="210"/>
      <c r="J715" s="210"/>
      <c r="K715" s="210"/>
    </row>
    <row r="716" spans="1:11" s="129" customFormat="1" ht="15.75" customHeight="1" hidden="1">
      <c r="A716" s="298"/>
      <c r="B716" s="298" t="s">
        <v>965</v>
      </c>
      <c r="C716" s="367" t="s">
        <v>966</v>
      </c>
      <c r="D716" s="367"/>
      <c r="E716" s="367"/>
      <c r="F716" s="367"/>
      <c r="G716" s="367"/>
      <c r="H716" s="367"/>
      <c r="I716" s="210"/>
      <c r="J716" s="210"/>
      <c r="K716" s="210"/>
    </row>
    <row r="717" spans="1:11" s="129" customFormat="1" ht="15.75" customHeight="1" hidden="1">
      <c r="A717" s="298"/>
      <c r="B717" s="298" t="s">
        <v>967</v>
      </c>
      <c r="C717" s="367" t="s">
        <v>968</v>
      </c>
      <c r="D717" s="367"/>
      <c r="E717" s="367"/>
      <c r="F717" s="367"/>
      <c r="G717" s="367"/>
      <c r="H717" s="367"/>
      <c r="I717" s="210"/>
      <c r="J717" s="210"/>
      <c r="K717" s="210"/>
    </row>
    <row r="718" spans="1:11" s="129" customFormat="1" ht="15.75" customHeight="1" hidden="1">
      <c r="A718" s="298"/>
      <c r="B718" s="298" t="s">
        <v>969</v>
      </c>
      <c r="C718" s="367" t="s">
        <v>970</v>
      </c>
      <c r="D718" s="367"/>
      <c r="E718" s="367"/>
      <c r="F718" s="367"/>
      <c r="G718" s="367"/>
      <c r="H718" s="367"/>
      <c r="I718" s="210"/>
      <c r="J718" s="210"/>
      <c r="K718" s="210"/>
    </row>
    <row r="719" spans="1:11" s="129" customFormat="1" ht="15.75" customHeight="1" hidden="1">
      <c r="A719" s="298"/>
      <c r="B719" s="298" t="s">
        <v>971</v>
      </c>
      <c r="C719" s="367" t="s">
        <v>972</v>
      </c>
      <c r="D719" s="391"/>
      <c r="E719" s="391"/>
      <c r="F719" s="391"/>
      <c r="G719" s="391"/>
      <c r="H719" s="391"/>
      <c r="I719" s="391"/>
      <c r="J719" s="391"/>
      <c r="K719" s="391"/>
    </row>
    <row r="720" spans="1:11" s="129" customFormat="1" ht="15.75" customHeight="1" hidden="1">
      <c r="A720" s="298"/>
      <c r="B720" s="298"/>
      <c r="C720" s="367" t="s">
        <v>973</v>
      </c>
      <c r="D720" s="391"/>
      <c r="E720" s="391"/>
      <c r="F720" s="391"/>
      <c r="G720" s="391"/>
      <c r="H720" s="391"/>
      <c r="I720" s="391"/>
      <c r="J720" s="391"/>
      <c r="K720" s="391"/>
    </row>
    <row r="721" spans="1:11" s="129" customFormat="1" ht="15.75" customHeight="1" hidden="1">
      <c r="A721" s="298"/>
      <c r="B721" s="298" t="s">
        <v>974</v>
      </c>
      <c r="C721" s="367" t="s">
        <v>975</v>
      </c>
      <c r="D721" s="367"/>
      <c r="E721" s="367"/>
      <c r="F721" s="367"/>
      <c r="G721" s="367"/>
      <c r="H721" s="367"/>
      <c r="I721" s="210"/>
      <c r="J721" s="210"/>
      <c r="K721" s="210"/>
    </row>
    <row r="722" spans="1:11" s="129" customFormat="1" ht="15.75" customHeight="1" hidden="1">
      <c r="A722" s="298"/>
      <c r="B722" s="298" t="s">
        <v>976</v>
      </c>
      <c r="C722" s="367" t="s">
        <v>977</v>
      </c>
      <c r="D722" s="367"/>
      <c r="E722" s="367"/>
      <c r="F722" s="367"/>
      <c r="G722" s="367"/>
      <c r="H722" s="367"/>
      <c r="I722" s="210"/>
      <c r="J722" s="210"/>
      <c r="K722" s="210"/>
    </row>
    <row r="723" spans="1:11" s="129" customFormat="1" ht="15.75" customHeight="1" hidden="1">
      <c r="A723" s="298"/>
      <c r="B723" s="298" t="s">
        <v>978</v>
      </c>
      <c r="C723" s="367" t="s">
        <v>979</v>
      </c>
      <c r="D723" s="367"/>
      <c r="E723" s="367"/>
      <c r="F723" s="367"/>
      <c r="G723" s="367"/>
      <c r="H723" s="367"/>
      <c r="I723" s="210"/>
      <c r="J723" s="210"/>
      <c r="K723" s="210"/>
    </row>
    <row r="724" spans="1:11" s="129" customFormat="1" ht="15.75" customHeight="1" hidden="1">
      <c r="A724" s="298"/>
      <c r="B724" s="459" t="s">
        <v>980</v>
      </c>
      <c r="C724" s="367"/>
      <c r="D724" s="367"/>
      <c r="E724" s="367"/>
      <c r="F724" s="367"/>
      <c r="G724" s="367"/>
      <c r="H724" s="367"/>
      <c r="I724" s="210"/>
      <c r="J724" s="210"/>
      <c r="K724" s="210"/>
    </row>
    <row r="725" spans="1:11" s="129" customFormat="1" ht="15.75" customHeight="1" hidden="1">
      <c r="A725" s="298"/>
      <c r="B725" s="459" t="s">
        <v>981</v>
      </c>
      <c r="C725" s="306"/>
      <c r="D725" s="430"/>
      <c r="E725" s="430"/>
      <c r="F725" s="430"/>
      <c r="G725" s="430"/>
      <c r="H725" s="430"/>
      <c r="I725" s="430"/>
      <c r="J725" s="430"/>
      <c r="K725" s="430"/>
    </row>
    <row r="726" spans="1:11" s="129" customFormat="1" ht="15.75" customHeight="1" hidden="1">
      <c r="A726" s="298"/>
      <c r="B726" s="298" t="s">
        <v>963</v>
      </c>
      <c r="C726" s="367" t="s">
        <v>982</v>
      </c>
      <c r="D726" s="367"/>
      <c r="E726" s="367"/>
      <c r="F726" s="367"/>
      <c r="G726" s="367"/>
      <c r="H726" s="367"/>
      <c r="I726" s="210"/>
      <c r="J726" s="210"/>
      <c r="K726" s="210"/>
    </row>
    <row r="727" spans="1:11" s="129" customFormat="1" ht="15.75" customHeight="1" hidden="1">
      <c r="A727" s="298"/>
      <c r="B727" s="298" t="s">
        <v>965</v>
      </c>
      <c r="C727" s="367" t="s">
        <v>983</v>
      </c>
      <c r="D727" s="391"/>
      <c r="E727" s="391"/>
      <c r="F727" s="391"/>
      <c r="G727" s="391"/>
      <c r="H727" s="391"/>
      <c r="I727" s="391"/>
      <c r="J727" s="391"/>
      <c r="K727" s="391"/>
    </row>
    <row r="728" spans="1:11" s="129" customFormat="1" ht="15.75" customHeight="1" hidden="1">
      <c r="A728" s="298"/>
      <c r="B728" s="298"/>
      <c r="C728" s="367" t="s">
        <v>984</v>
      </c>
      <c r="D728" s="391"/>
      <c r="E728" s="391"/>
      <c r="F728" s="391"/>
      <c r="G728" s="391"/>
      <c r="H728" s="391"/>
      <c r="I728" s="391"/>
      <c r="J728" s="391"/>
      <c r="K728" s="391"/>
    </row>
    <row r="729" spans="1:11" s="129" customFormat="1" ht="15.75" customHeight="1" hidden="1">
      <c r="A729" s="298"/>
      <c r="B729" s="298" t="s">
        <v>967</v>
      </c>
      <c r="C729" s="367" t="s">
        <v>975</v>
      </c>
      <c r="D729" s="367"/>
      <c r="E729" s="367"/>
      <c r="F729" s="367"/>
      <c r="G729" s="367"/>
      <c r="H729" s="367"/>
      <c r="I729" s="210"/>
      <c r="J729" s="210"/>
      <c r="K729" s="210"/>
    </row>
    <row r="730" spans="1:11" s="129" customFormat="1" ht="15.75" customHeight="1" hidden="1">
      <c r="A730" s="298"/>
      <c r="B730" s="298" t="s">
        <v>969</v>
      </c>
      <c r="C730" s="367" t="s">
        <v>977</v>
      </c>
      <c r="D730" s="367"/>
      <c r="E730" s="367"/>
      <c r="F730" s="367"/>
      <c r="G730" s="367"/>
      <c r="H730" s="367"/>
      <c r="I730" s="210"/>
      <c r="J730" s="210"/>
      <c r="K730" s="210"/>
    </row>
    <row r="731" spans="1:11" s="129" customFormat="1" ht="15.75" customHeight="1" hidden="1">
      <c r="A731" s="298"/>
      <c r="B731" s="298" t="s">
        <v>971</v>
      </c>
      <c r="C731" s="367" t="s">
        <v>979</v>
      </c>
      <c r="D731" s="306"/>
      <c r="E731" s="306"/>
      <c r="F731" s="306"/>
      <c r="G731" s="306"/>
      <c r="H731" s="306"/>
      <c r="I731" s="210"/>
      <c r="J731" s="210"/>
      <c r="K731" s="210"/>
    </row>
    <row r="732" spans="1:11" s="129" customFormat="1" ht="15.75" customHeight="1">
      <c r="A732" s="298"/>
      <c r="B732" s="298"/>
      <c r="C732" s="367"/>
      <c r="D732" s="306"/>
      <c r="E732" s="306"/>
      <c r="F732" s="306"/>
      <c r="G732" s="306"/>
      <c r="H732" s="306"/>
      <c r="I732" s="210"/>
      <c r="J732" s="210"/>
      <c r="K732" s="210"/>
    </row>
    <row r="733" spans="1:11" s="129" customFormat="1" ht="15.75" customHeight="1">
      <c r="A733" s="298"/>
      <c r="B733" s="298"/>
      <c r="C733" s="367"/>
      <c r="D733" s="306"/>
      <c r="E733" s="306"/>
      <c r="F733" s="306"/>
      <c r="G733" s="306"/>
      <c r="H733" s="306"/>
      <c r="I733" s="210"/>
      <c r="J733" s="210"/>
      <c r="K733" s="210"/>
    </row>
    <row r="734" spans="1:11" s="129" customFormat="1" ht="15.75" customHeight="1">
      <c r="A734" s="298"/>
      <c r="B734" s="298"/>
      <c r="C734" s="367"/>
      <c r="D734" s="306"/>
      <c r="E734" s="306"/>
      <c r="F734" s="306"/>
      <c r="G734" s="306"/>
      <c r="H734" s="306"/>
      <c r="I734" s="210"/>
      <c r="J734" s="210"/>
      <c r="K734" s="210"/>
    </row>
    <row r="735" spans="1:11" s="129" customFormat="1" ht="15.75" customHeight="1">
      <c r="A735" s="298"/>
      <c r="B735" s="298"/>
      <c r="C735" s="367"/>
      <c r="D735" s="306"/>
      <c r="E735" s="306"/>
      <c r="F735" s="306"/>
      <c r="G735" s="306"/>
      <c r="H735" s="306"/>
      <c r="I735" s="210"/>
      <c r="J735" s="210"/>
      <c r="K735" s="210"/>
    </row>
    <row r="736" spans="1:11" s="129" customFormat="1" ht="15.75" customHeight="1">
      <c r="A736" s="298"/>
      <c r="B736" s="298"/>
      <c r="C736" s="367"/>
      <c r="D736" s="306"/>
      <c r="E736" s="306"/>
      <c r="F736" s="306"/>
      <c r="G736" s="306"/>
      <c r="H736" s="306"/>
      <c r="I736" s="210"/>
      <c r="J736" s="210"/>
      <c r="K736" s="210"/>
    </row>
    <row r="737" spans="1:11" s="129" customFormat="1" ht="15.75" customHeight="1">
      <c r="A737" s="298"/>
      <c r="B737" s="298"/>
      <c r="C737" s="367"/>
      <c r="D737" s="306"/>
      <c r="E737" s="306"/>
      <c r="F737" s="306"/>
      <c r="G737" s="306"/>
      <c r="H737" s="306"/>
      <c r="I737" s="210"/>
      <c r="J737" s="210"/>
      <c r="K737" s="210"/>
    </row>
    <row r="738" spans="1:11" s="129" customFormat="1" ht="24.75" customHeight="1">
      <c r="A738" s="296" t="s">
        <v>221</v>
      </c>
      <c r="B738" s="297" t="s">
        <v>985</v>
      </c>
      <c r="C738" s="367"/>
      <c r="D738" s="367"/>
      <c r="E738" s="367"/>
      <c r="F738" s="367"/>
      <c r="G738" s="367"/>
      <c r="H738" s="367"/>
      <c r="I738" s="210"/>
      <c r="J738" s="210"/>
      <c r="K738" s="210"/>
    </row>
    <row r="739" spans="1:11" s="129" customFormat="1" ht="24.75" customHeight="1">
      <c r="A739" s="296"/>
      <c r="B739" s="648" t="s">
        <v>58</v>
      </c>
      <c r="C739" s="649"/>
      <c r="D739" s="649"/>
      <c r="E739" s="649"/>
      <c r="F739" s="649"/>
      <c r="G739" s="649"/>
      <c r="H739" s="649"/>
      <c r="I739" s="649"/>
      <c r="J739" s="649"/>
      <c r="K739" s="649"/>
    </row>
    <row r="740" spans="1:11" s="129" customFormat="1" ht="24.75" customHeight="1">
      <c r="A740" s="296"/>
      <c r="B740" s="649"/>
      <c r="C740" s="649"/>
      <c r="D740" s="649"/>
      <c r="E740" s="649"/>
      <c r="F740" s="649"/>
      <c r="G740" s="649"/>
      <c r="H740" s="649"/>
      <c r="I740" s="649"/>
      <c r="J740" s="649"/>
      <c r="K740" s="649"/>
    </row>
    <row r="741" spans="1:11" s="129" customFormat="1" ht="24.75" customHeight="1">
      <c r="A741" s="296"/>
      <c r="B741" s="650" t="s">
        <v>59</v>
      </c>
      <c r="C741" s="650"/>
      <c r="D741" s="650"/>
      <c r="E741" s="650"/>
      <c r="F741" s="650"/>
      <c r="G741" s="650"/>
      <c r="H741" s="651"/>
      <c r="I741" s="666" t="s">
        <v>734</v>
      </c>
      <c r="J741" s="652"/>
      <c r="K741" s="666" t="s">
        <v>735</v>
      </c>
    </row>
    <row r="742" spans="1:11" s="129" customFormat="1" ht="24.75" customHeight="1">
      <c r="A742" s="296"/>
      <c r="B742" s="653" t="s">
        <v>60</v>
      </c>
      <c r="C742" s="654"/>
      <c r="D742" s="654"/>
      <c r="E742" s="654"/>
      <c r="F742" s="654"/>
      <c r="G742" s="654"/>
      <c r="H742" s="649"/>
      <c r="I742" s="649"/>
      <c r="J742" s="649"/>
      <c r="K742" s="655"/>
    </row>
    <row r="743" spans="1:11" s="129" customFormat="1" ht="24.75" customHeight="1">
      <c r="A743" s="296"/>
      <c r="B743" s="656" t="s">
        <v>61</v>
      </c>
      <c r="C743" s="657"/>
      <c r="D743" s="657"/>
      <c r="E743" s="657"/>
      <c r="F743" s="657"/>
      <c r="G743" s="657"/>
      <c r="H743" s="658"/>
      <c r="I743" s="658"/>
      <c r="J743" s="658"/>
      <c r="K743" s="658"/>
    </row>
    <row r="744" spans="1:11" s="129" customFormat="1" ht="24.75" customHeight="1">
      <c r="A744" s="296"/>
      <c r="B744" s="657" t="s">
        <v>62</v>
      </c>
      <c r="C744" s="658"/>
      <c r="D744" s="658"/>
      <c r="E744" s="658"/>
      <c r="F744" s="658"/>
      <c r="G744" s="658"/>
      <c r="H744" s="669"/>
      <c r="I744" s="659">
        <v>0.8715714330603143</v>
      </c>
      <c r="J744" s="659"/>
      <c r="K744" s="659">
        <v>0.8460356255631201</v>
      </c>
    </row>
    <row r="745" spans="1:11" s="129" customFormat="1" ht="24.75" customHeight="1">
      <c r="A745" s="296"/>
      <c r="B745" s="657" t="s">
        <v>63</v>
      </c>
      <c r="C745" s="658"/>
      <c r="D745" s="658"/>
      <c r="E745" s="658"/>
      <c r="F745" s="658"/>
      <c r="G745" s="658"/>
      <c r="H745" s="669"/>
      <c r="I745" s="659">
        <v>0.1284285669396857</v>
      </c>
      <c r="J745" s="659"/>
      <c r="K745" s="659">
        <v>0.15396437443687994</v>
      </c>
    </row>
    <row r="746" spans="1:11" s="129" customFormat="1" ht="24.75" customHeight="1">
      <c r="A746" s="296"/>
      <c r="B746" s="656" t="s">
        <v>64</v>
      </c>
      <c r="C746" s="657"/>
      <c r="D746" s="657"/>
      <c r="E746" s="657"/>
      <c r="F746" s="657"/>
      <c r="G746" s="657"/>
      <c r="H746" s="658"/>
      <c r="I746" s="659"/>
      <c r="J746" s="659"/>
      <c r="K746" s="659"/>
    </row>
    <row r="747" spans="1:11" s="129" customFormat="1" ht="24.75" customHeight="1">
      <c r="A747" s="296"/>
      <c r="B747" s="657" t="s">
        <v>65</v>
      </c>
      <c r="C747" s="658"/>
      <c r="D747" s="658"/>
      <c r="E747" s="658"/>
      <c r="F747" s="658"/>
      <c r="G747" s="658"/>
      <c r="H747" s="669"/>
      <c r="I747" s="659">
        <v>0.37140369939862133</v>
      </c>
      <c r="J747" s="659"/>
      <c r="K747" s="659">
        <v>0.3441841037167048</v>
      </c>
    </row>
    <row r="748" spans="1:11" s="129" customFormat="1" ht="24.75" customHeight="1">
      <c r="A748" s="296"/>
      <c r="B748" s="657" t="s">
        <v>66</v>
      </c>
      <c r="C748" s="658"/>
      <c r="D748" s="658"/>
      <c r="E748" s="658"/>
      <c r="F748" s="658"/>
      <c r="G748" s="658"/>
      <c r="H748" s="669"/>
      <c r="I748" s="659">
        <v>0.6285963006013786</v>
      </c>
      <c r="J748" s="659"/>
      <c r="K748" s="659">
        <v>0.6558158962832952</v>
      </c>
    </row>
    <row r="749" spans="1:11" s="129" customFormat="1" ht="24.75" customHeight="1">
      <c r="A749" s="296"/>
      <c r="B749" s="656" t="s">
        <v>67</v>
      </c>
      <c r="C749" s="657"/>
      <c r="D749" s="657"/>
      <c r="E749" s="657"/>
      <c r="F749" s="657"/>
      <c r="G749" s="657"/>
      <c r="H749" s="658"/>
      <c r="I749" s="659"/>
      <c r="J749" s="659"/>
      <c r="K749" s="659"/>
    </row>
    <row r="750" spans="1:11" s="129" customFormat="1" ht="24.75" customHeight="1" hidden="1">
      <c r="A750" s="296"/>
      <c r="B750" s="657" t="s">
        <v>68</v>
      </c>
      <c r="C750" s="658"/>
      <c r="D750" s="658"/>
      <c r="E750" s="658"/>
      <c r="F750" s="658"/>
      <c r="G750" s="658"/>
      <c r="H750" s="669"/>
      <c r="I750" s="659"/>
      <c r="J750" s="659"/>
      <c r="K750" s="659"/>
    </row>
    <row r="751" spans="1:11" s="129" customFormat="1" ht="24.75" customHeight="1" hidden="1">
      <c r="A751" s="296"/>
      <c r="B751" s="657" t="s">
        <v>69</v>
      </c>
      <c r="C751" s="658"/>
      <c r="D751" s="658"/>
      <c r="E751" s="658"/>
      <c r="F751" s="658"/>
      <c r="G751" s="658"/>
      <c r="H751" s="669"/>
      <c r="I751" s="659"/>
      <c r="J751" s="659"/>
      <c r="K751" s="659"/>
    </row>
    <row r="752" spans="1:11" s="129" customFormat="1" ht="24.75" customHeight="1">
      <c r="A752" s="296"/>
      <c r="B752" s="657" t="s">
        <v>70</v>
      </c>
      <c r="C752" s="658"/>
      <c r="D752" s="658"/>
      <c r="E752" s="658"/>
      <c r="F752" s="658"/>
      <c r="G752" s="658"/>
      <c r="H752" s="669"/>
      <c r="I752" s="659">
        <v>0.08895704805871998</v>
      </c>
      <c r="J752" s="659"/>
      <c r="K752" s="659">
        <v>0.059779043558572255</v>
      </c>
    </row>
    <row r="753" spans="1:11" s="129" customFormat="1" ht="24.75" customHeight="1">
      <c r="A753" s="296"/>
      <c r="B753" s="656" t="s">
        <v>71</v>
      </c>
      <c r="C753" s="657"/>
      <c r="D753" s="657"/>
      <c r="E753" s="657"/>
      <c r="F753" s="657"/>
      <c r="G753" s="657"/>
      <c r="H753" s="658"/>
      <c r="I753" s="659"/>
      <c r="J753" s="659"/>
      <c r="K753" s="659"/>
    </row>
    <row r="754" spans="1:11" s="129" customFormat="1" ht="24.75" customHeight="1">
      <c r="A754" s="296"/>
      <c r="B754" s="660" t="s">
        <v>72</v>
      </c>
      <c r="C754" s="657"/>
      <c r="D754" s="657"/>
      <c r="E754" s="657"/>
      <c r="F754" s="657"/>
      <c r="G754" s="657"/>
      <c r="H754" s="658"/>
      <c r="I754" s="659"/>
      <c r="J754" s="659"/>
      <c r="K754" s="659"/>
    </row>
    <row r="755" spans="1:11" s="129" customFormat="1" ht="24.75" customHeight="1">
      <c r="A755" s="296"/>
      <c r="B755" s="657" t="s">
        <v>73</v>
      </c>
      <c r="C755" s="658"/>
      <c r="D755" s="658"/>
      <c r="E755" s="658"/>
      <c r="F755" s="658"/>
      <c r="G755" s="658"/>
      <c r="H755" s="669"/>
      <c r="I755" s="659">
        <v>0.16045635253289578</v>
      </c>
      <c r="J755" s="659"/>
      <c r="K755" s="659">
        <v>0.17016031597073178</v>
      </c>
    </row>
    <row r="756" spans="1:11" s="129" customFormat="1" ht="24.75" customHeight="1">
      <c r="A756" s="296"/>
      <c r="B756" s="657" t="s">
        <v>74</v>
      </c>
      <c r="C756" s="658"/>
      <c r="D756" s="658"/>
      <c r="E756" s="658"/>
      <c r="F756" s="658"/>
      <c r="G756" s="658"/>
      <c r="H756" s="669"/>
      <c r="I756" s="659">
        <v>0.119824673632356</v>
      </c>
      <c r="J756" s="659"/>
      <c r="K756" s="659">
        <v>0.13995411853790948</v>
      </c>
    </row>
    <row r="757" spans="1:11" s="129" customFormat="1" ht="24.75" customHeight="1">
      <c r="A757" s="296"/>
      <c r="B757" s="660" t="s">
        <v>75</v>
      </c>
      <c r="C757" s="657"/>
      <c r="D757" s="657"/>
      <c r="E757" s="657"/>
      <c r="F757" s="657"/>
      <c r="G757" s="657"/>
      <c r="H757" s="661"/>
      <c r="I757" s="659"/>
      <c r="J757" s="659"/>
      <c r="K757" s="659"/>
    </row>
    <row r="758" spans="1:11" s="129" customFormat="1" ht="24.75" customHeight="1">
      <c r="A758" s="296"/>
      <c r="B758" s="657" t="s">
        <v>76</v>
      </c>
      <c r="C758" s="657"/>
      <c r="D758" s="657"/>
      <c r="E758" s="657"/>
      <c r="F758" s="657"/>
      <c r="G758" s="657"/>
      <c r="H758" s="661"/>
      <c r="I758" s="659">
        <v>0.22127165823381142</v>
      </c>
      <c r="J758" s="659"/>
      <c r="K758" s="659">
        <v>0.23137116574972658</v>
      </c>
    </row>
    <row r="759" spans="1:11" s="129" customFormat="1" ht="24.75" customHeight="1">
      <c r="A759" s="296"/>
      <c r="B759" s="657" t="s">
        <v>77</v>
      </c>
      <c r="C759" s="657"/>
      <c r="D759" s="657"/>
      <c r="E759" s="657"/>
      <c r="F759" s="657"/>
      <c r="G759" s="657"/>
      <c r="H759" s="661"/>
      <c r="I759" s="659">
        <v>0.16523997843289484</v>
      </c>
      <c r="J759" s="659"/>
      <c r="K759" s="659">
        <v>0.19029905635084302</v>
      </c>
    </row>
    <row r="760" spans="1:11" s="129" customFormat="1" ht="24.75" customHeight="1" thickBot="1">
      <c r="A760" s="296"/>
      <c r="B760" s="662" t="s">
        <v>78</v>
      </c>
      <c r="C760" s="663"/>
      <c r="D760" s="663"/>
      <c r="E760" s="663"/>
      <c r="F760" s="663"/>
      <c r="G760" s="663"/>
      <c r="H760" s="664"/>
      <c r="I760" s="665">
        <v>0.2628713822763666</v>
      </c>
      <c r="J760" s="665"/>
      <c r="K760" s="665">
        <v>0.29017146035850105</v>
      </c>
    </row>
    <row r="761" spans="1:11" s="129" customFormat="1" ht="24.75" customHeight="1" thickTop="1">
      <c r="A761" s="296"/>
      <c r="B761" s="649"/>
      <c r="C761" s="649"/>
      <c r="D761" s="649"/>
      <c r="E761" s="649"/>
      <c r="F761" s="649"/>
      <c r="G761" s="649"/>
      <c r="H761" s="649"/>
      <c r="I761" s="649"/>
      <c r="J761" s="649"/>
      <c r="K761" s="649"/>
    </row>
    <row r="762" spans="1:11" s="129" customFormat="1" ht="15.75" customHeight="1">
      <c r="A762" s="298"/>
      <c r="B762" s="288"/>
      <c r="C762" s="288"/>
      <c r="D762" s="288"/>
      <c r="E762" s="288"/>
      <c r="F762" s="288"/>
      <c r="G762" s="288"/>
      <c r="H762" s="288"/>
      <c r="I762" s="742" t="s">
        <v>54</v>
      </c>
      <c r="J762" s="742"/>
      <c r="K762" s="742"/>
    </row>
    <row r="763" spans="1:11" s="129" customFormat="1" ht="15.75" customHeight="1">
      <c r="A763" s="130"/>
      <c r="B763" s="169"/>
      <c r="C763" s="168" t="s">
        <v>736</v>
      </c>
      <c r="D763" s="125"/>
      <c r="E763" s="169"/>
      <c r="F763" s="169"/>
      <c r="G763" s="169"/>
      <c r="H763" s="747" t="s">
        <v>1023</v>
      </c>
      <c r="I763" s="747"/>
      <c r="J763" s="747"/>
      <c r="K763" s="747"/>
    </row>
    <row r="764" spans="1:11" s="129" customFormat="1" ht="15.75" customHeight="1">
      <c r="A764" s="130"/>
      <c r="B764" s="148"/>
      <c r="C764" s="166"/>
      <c r="D764" s="171"/>
      <c r="E764" s="471"/>
      <c r="F764" s="142"/>
      <c r="G764" s="130"/>
      <c r="H764" s="136"/>
      <c r="I764" s="210"/>
      <c r="J764" s="210"/>
      <c r="K764" s="210"/>
    </row>
    <row r="765" spans="1:11" s="129" customFormat="1" ht="15.75" customHeight="1">
      <c r="A765" s="130"/>
      <c r="B765" s="153"/>
      <c r="C765" s="166"/>
      <c r="D765" s="172"/>
      <c r="E765" s="244"/>
      <c r="F765" s="167"/>
      <c r="G765" s="130"/>
      <c r="H765" s="136"/>
      <c r="I765" s="210"/>
      <c r="J765" s="210"/>
      <c r="K765" s="210"/>
    </row>
    <row r="766" spans="1:11" s="129" customFormat="1" ht="15.75" customHeight="1">
      <c r="A766" s="130"/>
      <c r="B766" s="153"/>
      <c r="C766" s="166"/>
      <c r="D766" s="172"/>
      <c r="E766" s="244"/>
      <c r="F766" s="167"/>
      <c r="G766" s="130"/>
      <c r="H766" s="136"/>
      <c r="I766" s="210"/>
      <c r="J766" s="210"/>
      <c r="K766" s="210"/>
    </row>
    <row r="767" spans="1:11" s="129" customFormat="1" ht="15.75" customHeight="1">
      <c r="A767" s="130"/>
      <c r="B767" s="153"/>
      <c r="C767" s="166"/>
      <c r="D767" s="172"/>
      <c r="E767" s="244"/>
      <c r="F767" s="167"/>
      <c r="G767" s="130"/>
      <c r="H767" s="136"/>
      <c r="I767" s="210"/>
      <c r="J767" s="210"/>
      <c r="K767" s="210"/>
    </row>
    <row r="768" spans="1:11" s="129" customFormat="1" ht="15.75" customHeight="1">
      <c r="A768" s="130"/>
      <c r="B768" s="472"/>
      <c r="C768" s="166"/>
      <c r="D768" s="172"/>
      <c r="E768" s="244"/>
      <c r="F768" s="167"/>
      <c r="G768" s="130"/>
      <c r="H768" s="170"/>
      <c r="I768" s="219"/>
      <c r="J768" s="219"/>
      <c r="K768" s="219"/>
    </row>
    <row r="769" spans="1:11" s="129" customFormat="1" ht="15.75" customHeight="1">
      <c r="A769" s="130"/>
      <c r="B769" s="153"/>
      <c r="C769" s="166" t="s">
        <v>740</v>
      </c>
      <c r="D769" s="172"/>
      <c r="E769" s="244"/>
      <c r="F769" s="167"/>
      <c r="G769" s="130"/>
      <c r="H769" s="136"/>
      <c r="I769" s="210"/>
      <c r="J769" s="210"/>
      <c r="K769" s="210"/>
    </row>
    <row r="770" spans="1:11" s="475" customFormat="1" ht="15.75" customHeight="1">
      <c r="A770" s="246"/>
      <c r="B770" s="245"/>
      <c r="C770" s="174" t="s">
        <v>34</v>
      </c>
      <c r="D770" s="175"/>
      <c r="E770" s="473"/>
      <c r="F770" s="473"/>
      <c r="G770" s="473"/>
      <c r="H770" s="474"/>
      <c r="I770" s="703" t="s">
        <v>1024</v>
      </c>
      <c r="J770" s="703"/>
      <c r="K770" s="703"/>
    </row>
    <row r="771" ht="19.5" customHeight="1">
      <c r="C771" s="177"/>
    </row>
  </sheetData>
  <sheetProtection/>
  <mergeCells count="155">
    <mergeCell ref="B640:G640"/>
    <mergeCell ref="B682:E682"/>
    <mergeCell ref="I770:K770"/>
    <mergeCell ref="B687:K687"/>
    <mergeCell ref="B688:K688"/>
    <mergeCell ref="B689:K689"/>
    <mergeCell ref="B699:K699"/>
    <mergeCell ref="B700:K700"/>
    <mergeCell ref="H763:K763"/>
    <mergeCell ref="B8:K8"/>
    <mergeCell ref="B514:K514"/>
    <mergeCell ref="I762:K762"/>
    <mergeCell ref="E389:G389"/>
    <mergeCell ref="I389:K389"/>
    <mergeCell ref="B392:C392"/>
    <mergeCell ref="B401:C401"/>
    <mergeCell ref="B474:K474"/>
    <mergeCell ref="I200:K200"/>
    <mergeCell ref="B556:K556"/>
    <mergeCell ref="B686:K686"/>
    <mergeCell ref="C201:K201"/>
    <mergeCell ref="B202:K202"/>
    <mergeCell ref="E215:G215"/>
    <mergeCell ref="I215:K215"/>
    <mergeCell ref="B348:K348"/>
    <mergeCell ref="B421:K421"/>
    <mergeCell ref="B221:C221"/>
    <mergeCell ref="B557:K557"/>
    <mergeCell ref="B558:K558"/>
    <mergeCell ref="E199:G199"/>
    <mergeCell ref="I199:K199"/>
    <mergeCell ref="E191:G191"/>
    <mergeCell ref="C192:K192"/>
    <mergeCell ref="B194:K194"/>
    <mergeCell ref="B195:K195"/>
    <mergeCell ref="E189:G189"/>
    <mergeCell ref="I189:K189"/>
    <mergeCell ref="B196:K196"/>
    <mergeCell ref="E198:G198"/>
    <mergeCell ref="I198:K198"/>
    <mergeCell ref="E190:G190"/>
    <mergeCell ref="I190:K190"/>
    <mergeCell ref="B178:K178"/>
    <mergeCell ref="B179:K179"/>
    <mergeCell ref="B181:K181"/>
    <mergeCell ref="B182:K182"/>
    <mergeCell ref="B183:K183"/>
    <mergeCell ref="B185:K185"/>
    <mergeCell ref="B186:K186"/>
    <mergeCell ref="B187:K187"/>
    <mergeCell ref="B172:K172"/>
    <mergeCell ref="B173:K173"/>
    <mergeCell ref="B174:K174"/>
    <mergeCell ref="B175:K175"/>
    <mergeCell ref="B159:K159"/>
    <mergeCell ref="B160:K160"/>
    <mergeCell ref="B176:K176"/>
    <mergeCell ref="B177:K177"/>
    <mergeCell ref="B164:K164"/>
    <mergeCell ref="B165:K165"/>
    <mergeCell ref="B166:K166"/>
    <mergeCell ref="B167:K167"/>
    <mergeCell ref="B169:K169"/>
    <mergeCell ref="B170:K170"/>
    <mergeCell ref="B162:K162"/>
    <mergeCell ref="B163:K163"/>
    <mergeCell ref="B143:K143"/>
    <mergeCell ref="B150:K150"/>
    <mergeCell ref="B152:K152"/>
    <mergeCell ref="B153:K153"/>
    <mergeCell ref="B155:K155"/>
    <mergeCell ref="B156:K156"/>
    <mergeCell ref="B157:K157"/>
    <mergeCell ref="B158:K158"/>
    <mergeCell ref="B133:K133"/>
    <mergeCell ref="B135:K135"/>
    <mergeCell ref="B136:K136"/>
    <mergeCell ref="B138:K138"/>
    <mergeCell ref="B117:K117"/>
    <mergeCell ref="B118:K118"/>
    <mergeCell ref="B140:K140"/>
    <mergeCell ref="B142:K142"/>
    <mergeCell ref="B122:K122"/>
    <mergeCell ref="B125:K125"/>
    <mergeCell ref="B127:K127"/>
    <mergeCell ref="B128:K128"/>
    <mergeCell ref="B131:K131"/>
    <mergeCell ref="B132:K132"/>
    <mergeCell ref="B120:K120"/>
    <mergeCell ref="B121:K121"/>
    <mergeCell ref="B107:K107"/>
    <mergeCell ref="B108:K108"/>
    <mergeCell ref="B109:K109"/>
    <mergeCell ref="B110:K110"/>
    <mergeCell ref="B111:K111"/>
    <mergeCell ref="B113:K113"/>
    <mergeCell ref="B114:K114"/>
    <mergeCell ref="B115:K115"/>
    <mergeCell ref="B96:K96"/>
    <mergeCell ref="B97:K97"/>
    <mergeCell ref="B98:K98"/>
    <mergeCell ref="B99:K99"/>
    <mergeCell ref="B76:K76"/>
    <mergeCell ref="B77:K77"/>
    <mergeCell ref="B100:K100"/>
    <mergeCell ref="B101:K101"/>
    <mergeCell ref="B80:K80"/>
    <mergeCell ref="B81:K81"/>
    <mergeCell ref="B82:K82"/>
    <mergeCell ref="B92:K92"/>
    <mergeCell ref="B93:K93"/>
    <mergeCell ref="B95:K95"/>
    <mergeCell ref="B78:K78"/>
    <mergeCell ref="B79:K79"/>
    <mergeCell ref="B68:K68"/>
    <mergeCell ref="B69:K69"/>
    <mergeCell ref="B70:K70"/>
    <mergeCell ref="B71:K71"/>
    <mergeCell ref="B72:K72"/>
    <mergeCell ref="B73:K73"/>
    <mergeCell ref="B74:K74"/>
    <mergeCell ref="B75:K75"/>
    <mergeCell ref="B67:K67"/>
    <mergeCell ref="B55:K55"/>
    <mergeCell ref="B56:K56"/>
    <mergeCell ref="B57:K57"/>
    <mergeCell ref="B58:K58"/>
    <mergeCell ref="B60:K60"/>
    <mergeCell ref="B61:K61"/>
    <mergeCell ref="B62:K62"/>
    <mergeCell ref="B63:K63"/>
    <mergeCell ref="B64:K64"/>
    <mergeCell ref="B50:K50"/>
    <mergeCell ref="B51:K51"/>
    <mergeCell ref="B52:K52"/>
    <mergeCell ref="B66:K66"/>
    <mergeCell ref="B65:K65"/>
    <mergeCell ref="B53:K53"/>
    <mergeCell ref="B54:K54"/>
    <mergeCell ref="B36:K36"/>
    <mergeCell ref="B38:K38"/>
    <mergeCell ref="B42:K42"/>
    <mergeCell ref="B44:K44"/>
    <mergeCell ref="B45:K45"/>
    <mergeCell ref="B40:K40"/>
    <mergeCell ref="B48:K48"/>
    <mergeCell ref="B49:K49"/>
    <mergeCell ref="B12:K12"/>
    <mergeCell ref="B22:K22"/>
    <mergeCell ref="B24:K24"/>
    <mergeCell ref="B25:K25"/>
    <mergeCell ref="B30:K30"/>
    <mergeCell ref="B33:K33"/>
    <mergeCell ref="B46:K46"/>
    <mergeCell ref="B47:K47"/>
  </mergeCells>
  <printOptions/>
  <pageMargins left="0.61" right="0.25" top="0.5" bottom="0.5" header="0.511805555555556" footer="0.25"/>
  <pageSetup horizontalDpi="300" verticalDpi="300" orientation="portrait" paperSize="9" r:id="rId3"/>
  <headerFooter alignWithMargins="0">
    <oddFooter xml:space="preserve">&amp;L&amp;"VNI-Times,Italic"&amp;9Caùc thuyeát minh naøy laø boä phaän hôïp thaønh caùc Baùo caùo taøi chính.&amp;R&amp;"VNI-Times,Italic"&amp;9Trang &amp;P+10 </oddFooter>
  </headerFooter>
  <legacyDrawing r:id="rId2"/>
</worksheet>
</file>

<file path=xl/worksheets/sheet9.xml><?xml version="1.0" encoding="utf-8"?>
<worksheet xmlns="http://schemas.openxmlformats.org/spreadsheetml/2006/main" xmlns:r="http://schemas.openxmlformats.org/officeDocument/2006/relationships">
  <dimension ref="A1:IV33"/>
  <sheetViews>
    <sheetView view="pageBreakPreview" zoomScaleSheetLayoutView="100" zoomScalePageLayoutView="0" workbookViewId="0" topLeftCell="A10">
      <selection activeCell="E8" sqref="E8:O27"/>
    </sheetView>
  </sheetViews>
  <sheetFormatPr defaultColWidth="9.140625" defaultRowHeight="12.75"/>
  <cols>
    <col min="1" max="1" width="3.421875" style="92" customWidth="1"/>
    <col min="2" max="2" width="1.8515625" style="92" customWidth="1"/>
    <col min="3" max="3" width="21.28125" style="92" customWidth="1"/>
    <col min="4" max="4" width="0.85546875" style="92" customWidth="1"/>
    <col min="5" max="5" width="20.57421875" style="92" customWidth="1"/>
    <col min="6" max="6" width="0.85546875" style="92" customWidth="1"/>
    <col min="7" max="7" width="18.57421875" style="92" customWidth="1"/>
    <col min="8" max="8" width="0.71875" style="92" customWidth="1"/>
    <col min="9" max="9" width="18.421875" style="92" customWidth="1"/>
    <col min="10" max="10" width="0.85546875" style="92" customWidth="1"/>
    <col min="11" max="11" width="20.8515625" style="92" customWidth="1"/>
    <col min="12" max="12" width="0.85546875" style="92" customWidth="1"/>
    <col min="13" max="13" width="20.8515625" style="92" hidden="1" customWidth="1"/>
    <col min="14" max="14" width="0.85546875" style="92" customWidth="1"/>
    <col min="15" max="15" width="17.421875" style="92" customWidth="1"/>
    <col min="16" max="16" width="17.7109375" style="92" customWidth="1"/>
    <col min="17" max="16384" width="9.140625" style="92" customWidth="1"/>
  </cols>
  <sheetData>
    <row r="1" spans="1:256" s="87" customFormat="1" ht="19.5" customHeight="1">
      <c r="A1" s="93" t="s">
        <v>1021</v>
      </c>
      <c r="B1" s="94"/>
      <c r="E1" s="88"/>
      <c r="G1" s="89"/>
      <c r="K1" s="104"/>
      <c r="L1" s="104"/>
      <c r="M1" s="104"/>
      <c r="N1" s="104"/>
      <c r="O1" s="95" t="s">
        <v>986</v>
      </c>
      <c r="P1" s="476"/>
      <c r="Q1" s="291"/>
      <c r="R1" s="92"/>
      <c r="S1" s="92"/>
      <c r="T1" s="92"/>
      <c r="U1" s="92"/>
      <c r="V1" s="92"/>
      <c r="W1" s="92"/>
      <c r="X1" s="92"/>
      <c r="Y1" s="92"/>
      <c r="Z1" s="92"/>
      <c r="IT1" s="92"/>
      <c r="IU1" s="92"/>
      <c r="IV1" s="92"/>
    </row>
    <row r="2" spans="1:256" s="87" customFormat="1" ht="9.75" customHeight="1">
      <c r="A2" s="93"/>
      <c r="B2" s="94"/>
      <c r="E2" s="88"/>
      <c r="G2" s="89"/>
      <c r="K2" s="104"/>
      <c r="L2" s="104"/>
      <c r="M2" s="104"/>
      <c r="N2" s="104"/>
      <c r="O2" s="95"/>
      <c r="P2" s="476"/>
      <c r="Q2" s="291"/>
      <c r="R2" s="92"/>
      <c r="S2" s="92"/>
      <c r="T2" s="92"/>
      <c r="U2" s="92"/>
      <c r="V2" s="92"/>
      <c r="W2" s="92"/>
      <c r="X2" s="92"/>
      <c r="Y2" s="92"/>
      <c r="Z2" s="92"/>
      <c r="IT2" s="92"/>
      <c r="IU2" s="92"/>
      <c r="IV2" s="92"/>
    </row>
    <row r="3" spans="1:17" ht="24.75" customHeight="1">
      <c r="A3" s="292" t="s">
        <v>755</v>
      </c>
      <c r="B3" s="293"/>
      <c r="C3" s="293"/>
      <c r="D3" s="293"/>
      <c r="E3" s="293"/>
      <c r="F3" s="293"/>
      <c r="G3" s="293"/>
      <c r="H3" s="293"/>
      <c r="I3" s="293"/>
      <c r="J3" s="293"/>
      <c r="K3" s="100"/>
      <c r="L3" s="100"/>
      <c r="M3" s="100"/>
      <c r="N3" s="100"/>
      <c r="O3" s="477"/>
      <c r="P3" s="100"/>
      <c r="Q3" s="291"/>
    </row>
    <row r="4" spans="1:17" ht="18" customHeight="1">
      <c r="A4" s="294" t="s">
        <v>731</v>
      </c>
      <c r="B4" s="295"/>
      <c r="C4" s="295"/>
      <c r="D4" s="295"/>
      <c r="E4" s="295"/>
      <c r="F4" s="295"/>
      <c r="G4" s="295"/>
      <c r="H4" s="295"/>
      <c r="I4" s="295"/>
      <c r="J4" s="295"/>
      <c r="K4" s="114"/>
      <c r="L4" s="114"/>
      <c r="M4" s="114"/>
      <c r="N4" s="114"/>
      <c r="O4" s="478" t="s">
        <v>987</v>
      </c>
      <c r="P4" s="106"/>
      <c r="Q4" s="291"/>
    </row>
    <row r="6" spans="1:15" s="129" customFormat="1" ht="22.5" customHeight="1">
      <c r="A6" s="352" t="s">
        <v>220</v>
      </c>
      <c r="B6" s="368" t="s">
        <v>503</v>
      </c>
      <c r="C6" s="306"/>
      <c r="D6" s="306"/>
      <c r="E6" s="306"/>
      <c r="F6" s="306"/>
      <c r="G6" s="306"/>
      <c r="H6" s="306"/>
      <c r="I6" s="210"/>
      <c r="J6" s="210"/>
      <c r="K6" s="210"/>
      <c r="L6" s="210"/>
      <c r="M6" s="210"/>
      <c r="N6" s="210"/>
      <c r="O6" s="210"/>
    </row>
    <row r="7" spans="1:15" s="129" customFormat="1" ht="45" customHeight="1">
      <c r="A7" s="296"/>
      <c r="B7" s="369"/>
      <c r="C7" s="370" t="s">
        <v>504</v>
      </c>
      <c r="D7" s="371"/>
      <c r="E7" s="372" t="s">
        <v>505</v>
      </c>
      <c r="F7" s="371"/>
      <c r="G7" s="372" t="s">
        <v>506</v>
      </c>
      <c r="H7" s="297"/>
      <c r="I7" s="372" t="s">
        <v>507</v>
      </c>
      <c r="J7" s="219"/>
      <c r="K7" s="372" t="s">
        <v>991</v>
      </c>
      <c r="L7" s="372"/>
      <c r="M7" s="372" t="s">
        <v>988</v>
      </c>
      <c r="N7" s="372"/>
      <c r="O7" s="442" t="s">
        <v>508</v>
      </c>
    </row>
    <row r="8" spans="1:15" s="129" customFormat="1" ht="15">
      <c r="A8" s="296"/>
      <c r="B8" s="297" t="s">
        <v>509</v>
      </c>
      <c r="C8" s="373"/>
      <c r="D8" s="373"/>
      <c r="E8" s="134"/>
      <c r="F8" s="210"/>
      <c r="G8" s="210"/>
      <c r="H8" s="134"/>
      <c r="I8" s="210"/>
      <c r="J8" s="374"/>
      <c r="K8" s="210"/>
      <c r="L8" s="210"/>
      <c r="M8" s="210"/>
      <c r="N8" s="210"/>
      <c r="O8" s="375"/>
    </row>
    <row r="9" spans="1:16" s="129" customFormat="1" ht="15">
      <c r="A9" s="298"/>
      <c r="B9" s="306" t="s">
        <v>510</v>
      </c>
      <c r="C9" s="376"/>
      <c r="D9" s="376"/>
      <c r="E9" s="134">
        <v>6506699184</v>
      </c>
      <c r="F9" s="210"/>
      <c r="G9" s="134">
        <v>3889691847</v>
      </c>
      <c r="H9" s="134"/>
      <c r="I9" s="134">
        <v>1063920991</v>
      </c>
      <c r="J9" s="374"/>
      <c r="K9" s="134">
        <v>286153821</v>
      </c>
      <c r="L9" s="210"/>
      <c r="M9" s="134">
        <v>0</v>
      </c>
      <c r="N9" s="210"/>
      <c r="O9" s="95">
        <v>11746465843</v>
      </c>
      <c r="P9" s="619">
        <f>O9-'CDKT '!K60</f>
        <v>0</v>
      </c>
    </row>
    <row r="10" spans="1:16" s="129" customFormat="1" ht="15">
      <c r="A10" s="317"/>
      <c r="B10" s="323"/>
      <c r="C10" s="323" t="s">
        <v>511</v>
      </c>
      <c r="D10" s="378"/>
      <c r="E10" s="134">
        <v>0</v>
      </c>
      <c r="F10" s="224">
        <v>0</v>
      </c>
      <c r="G10" s="134">
        <v>160170776</v>
      </c>
      <c r="H10" s="143">
        <v>0</v>
      </c>
      <c r="I10" s="134">
        <v>0</v>
      </c>
      <c r="J10" s="379">
        <v>0</v>
      </c>
      <c r="K10" s="134">
        <v>0</v>
      </c>
      <c r="L10" s="224"/>
      <c r="M10" s="134">
        <v>0</v>
      </c>
      <c r="N10" s="224"/>
      <c r="O10" s="95">
        <v>160170776</v>
      </c>
      <c r="P10" s="619"/>
    </row>
    <row r="11" spans="1:16" s="129" customFormat="1" ht="15">
      <c r="A11" s="317"/>
      <c r="B11" s="323"/>
      <c r="C11" s="323" t="s">
        <v>512</v>
      </c>
      <c r="D11" s="378"/>
      <c r="E11" s="134">
        <v>0</v>
      </c>
      <c r="F11" s="378">
        <v>0</v>
      </c>
      <c r="G11" s="134">
        <v>0</v>
      </c>
      <c r="H11" s="378">
        <v>0</v>
      </c>
      <c r="I11" s="134">
        <v>0</v>
      </c>
      <c r="J11" s="379">
        <v>0</v>
      </c>
      <c r="K11" s="134">
        <v>0</v>
      </c>
      <c r="L11" s="379"/>
      <c r="M11" s="134">
        <v>0</v>
      </c>
      <c r="N11" s="379"/>
      <c r="O11" s="95">
        <v>0</v>
      </c>
      <c r="P11" s="619"/>
    </row>
    <row r="12" spans="1:16" s="129" customFormat="1" ht="15" hidden="1">
      <c r="A12" s="317"/>
      <c r="B12" s="323"/>
      <c r="C12" s="323" t="s">
        <v>513</v>
      </c>
      <c r="D12" s="378"/>
      <c r="E12" s="134">
        <v>0</v>
      </c>
      <c r="F12" s="378">
        <v>0</v>
      </c>
      <c r="G12" s="134">
        <v>0</v>
      </c>
      <c r="H12" s="378">
        <v>0</v>
      </c>
      <c r="I12" s="134">
        <v>0</v>
      </c>
      <c r="J12" s="379">
        <v>0</v>
      </c>
      <c r="K12" s="134">
        <v>0</v>
      </c>
      <c r="L12" s="224"/>
      <c r="M12" s="134">
        <v>0</v>
      </c>
      <c r="N12" s="224"/>
      <c r="O12" s="95">
        <v>0</v>
      </c>
      <c r="P12" s="619"/>
    </row>
    <row r="13" spans="1:16" s="129" customFormat="1" ht="15" hidden="1">
      <c r="A13" s="317"/>
      <c r="B13" s="323"/>
      <c r="C13" s="323" t="s">
        <v>514</v>
      </c>
      <c r="D13" s="378"/>
      <c r="E13" s="134">
        <v>0</v>
      </c>
      <c r="F13" s="378">
        <v>0</v>
      </c>
      <c r="G13" s="134">
        <v>0</v>
      </c>
      <c r="H13" s="378">
        <v>0</v>
      </c>
      <c r="I13" s="134">
        <v>0</v>
      </c>
      <c r="J13" s="379">
        <v>0</v>
      </c>
      <c r="K13" s="134">
        <v>0</v>
      </c>
      <c r="L13" s="379"/>
      <c r="M13" s="134">
        <v>0</v>
      </c>
      <c r="N13" s="379"/>
      <c r="O13" s="95">
        <v>0</v>
      </c>
      <c r="P13" s="619"/>
    </row>
    <row r="14" spans="1:16" s="129" customFormat="1" ht="15">
      <c r="A14" s="317"/>
      <c r="B14" s="323"/>
      <c r="C14" s="323" t="s">
        <v>515</v>
      </c>
      <c r="D14" s="378"/>
      <c r="E14" s="134">
        <v>0</v>
      </c>
      <c r="F14" s="224">
        <v>0</v>
      </c>
      <c r="G14" s="134">
        <v>0</v>
      </c>
      <c r="H14" s="143">
        <v>0</v>
      </c>
      <c r="I14" s="134">
        <v>0</v>
      </c>
      <c r="J14" s="379">
        <v>0</v>
      </c>
      <c r="K14" s="134">
        <v>0</v>
      </c>
      <c r="L14" s="224"/>
      <c r="M14" s="134">
        <v>0</v>
      </c>
      <c r="N14" s="224"/>
      <c r="O14" s="95">
        <v>0</v>
      </c>
      <c r="P14" s="619"/>
    </row>
    <row r="15" spans="1:16" s="129" customFormat="1" ht="15">
      <c r="A15" s="317"/>
      <c r="B15" s="323"/>
      <c r="C15" s="380" t="s">
        <v>516</v>
      </c>
      <c r="D15" s="378"/>
      <c r="E15" s="134">
        <v>0</v>
      </c>
      <c r="F15" s="378">
        <v>0</v>
      </c>
      <c r="G15" s="134">
        <v>0</v>
      </c>
      <c r="H15" s="378">
        <v>0</v>
      </c>
      <c r="I15" s="134">
        <v>0</v>
      </c>
      <c r="J15" s="379">
        <v>0</v>
      </c>
      <c r="K15" s="134">
        <v>0</v>
      </c>
      <c r="L15" s="379"/>
      <c r="M15" s="134">
        <v>0</v>
      </c>
      <c r="N15" s="379"/>
      <c r="O15" s="95">
        <v>0</v>
      </c>
      <c r="P15" s="619"/>
    </row>
    <row r="16" spans="1:16" s="678" customFormat="1" ht="14.25">
      <c r="A16" s="296"/>
      <c r="B16" s="369" t="s">
        <v>517</v>
      </c>
      <c r="C16" s="675"/>
      <c r="D16" s="676"/>
      <c r="E16" s="675">
        <v>6506699184</v>
      </c>
      <c r="F16" s="676"/>
      <c r="G16" s="675">
        <v>4049862623</v>
      </c>
      <c r="H16" s="676"/>
      <c r="I16" s="675">
        <v>1063920991</v>
      </c>
      <c r="J16" s="393"/>
      <c r="K16" s="675">
        <v>286153821</v>
      </c>
      <c r="L16" s="676"/>
      <c r="M16" s="675">
        <v>0</v>
      </c>
      <c r="N16" s="676"/>
      <c r="O16" s="620">
        <v>11906636619</v>
      </c>
      <c r="P16" s="677">
        <f>O16-'CDKT '!I60</f>
        <v>0</v>
      </c>
    </row>
    <row r="17" spans="1:16" s="129" customFormat="1" ht="15">
      <c r="A17" s="296"/>
      <c r="B17" s="297" t="s">
        <v>518</v>
      </c>
      <c r="C17" s="373"/>
      <c r="D17" s="373"/>
      <c r="E17" s="134"/>
      <c r="F17" s="210"/>
      <c r="G17" s="210"/>
      <c r="H17" s="134"/>
      <c r="I17" s="210"/>
      <c r="J17" s="374"/>
      <c r="K17" s="210"/>
      <c r="L17" s="210"/>
      <c r="M17" s="210"/>
      <c r="N17" s="210"/>
      <c r="O17" s="621"/>
      <c r="P17" s="619"/>
    </row>
    <row r="18" spans="1:16" s="129" customFormat="1" ht="15">
      <c r="A18" s="298"/>
      <c r="B18" s="306" t="s">
        <v>510</v>
      </c>
      <c r="C18" s="384"/>
      <c r="D18" s="384"/>
      <c r="E18" s="134">
        <v>3427770844</v>
      </c>
      <c r="F18" s="210"/>
      <c r="G18" s="210">
        <v>3547093637</v>
      </c>
      <c r="H18" s="134"/>
      <c r="I18" s="210">
        <v>921348159</v>
      </c>
      <c r="J18" s="210"/>
      <c r="K18" s="210">
        <v>239955968</v>
      </c>
      <c r="L18" s="210"/>
      <c r="M18" s="210">
        <v>0</v>
      </c>
      <c r="N18" s="210"/>
      <c r="O18" s="95">
        <v>8136168608</v>
      </c>
      <c r="P18" s="619">
        <f>O18+'CDKT '!K61</f>
        <v>0</v>
      </c>
    </row>
    <row r="19" spans="1:16" s="129" customFormat="1" ht="15">
      <c r="A19" s="317"/>
      <c r="B19" s="323"/>
      <c r="C19" s="323" t="s">
        <v>519</v>
      </c>
      <c r="D19" s="385"/>
      <c r="E19" s="143">
        <v>319160208</v>
      </c>
      <c r="F19" s="224"/>
      <c r="G19" s="224">
        <v>182382955</v>
      </c>
      <c r="H19" s="143"/>
      <c r="I19" s="224">
        <v>55828512</v>
      </c>
      <c r="J19" s="224"/>
      <c r="K19" s="224">
        <v>24566419</v>
      </c>
      <c r="L19" s="224"/>
      <c r="M19" s="224">
        <v>0</v>
      </c>
      <c r="N19" s="224"/>
      <c r="O19" s="95">
        <v>581938094</v>
      </c>
      <c r="P19" s="619"/>
    </row>
    <row r="20" spans="1:16" s="129" customFormat="1" ht="15">
      <c r="A20" s="317"/>
      <c r="B20" s="323"/>
      <c r="C20" s="323" t="s">
        <v>513</v>
      </c>
      <c r="D20" s="385"/>
      <c r="E20" s="385">
        <v>0</v>
      </c>
      <c r="F20" s="385"/>
      <c r="G20" s="385">
        <v>0</v>
      </c>
      <c r="H20" s="143"/>
      <c r="I20" s="224">
        <v>0</v>
      </c>
      <c r="J20" s="224"/>
      <c r="K20" s="224">
        <v>0</v>
      </c>
      <c r="L20" s="224"/>
      <c r="M20" s="224">
        <v>0</v>
      </c>
      <c r="N20" s="224"/>
      <c r="O20" s="95">
        <v>0</v>
      </c>
      <c r="P20" s="619"/>
    </row>
    <row r="21" spans="1:16" s="129" customFormat="1" ht="15">
      <c r="A21" s="317"/>
      <c r="B21" s="323"/>
      <c r="C21" s="323" t="s">
        <v>514</v>
      </c>
      <c r="D21" s="385"/>
      <c r="E21" s="385">
        <v>0</v>
      </c>
      <c r="F21" s="385"/>
      <c r="G21" s="385">
        <v>0</v>
      </c>
      <c r="H21" s="143"/>
      <c r="I21" s="224">
        <v>0</v>
      </c>
      <c r="J21" s="224"/>
      <c r="K21" s="224">
        <v>0</v>
      </c>
      <c r="L21" s="224"/>
      <c r="M21" s="224">
        <v>0</v>
      </c>
      <c r="N21" s="224"/>
      <c r="O21" s="95">
        <v>0</v>
      </c>
      <c r="P21" s="619"/>
    </row>
    <row r="22" spans="1:16" s="129" customFormat="1" ht="15">
      <c r="A22" s="317"/>
      <c r="B22" s="323"/>
      <c r="C22" s="323" t="s">
        <v>515</v>
      </c>
      <c r="D22" s="385"/>
      <c r="E22" s="385">
        <v>0</v>
      </c>
      <c r="F22" s="385"/>
      <c r="G22" s="385">
        <v>0</v>
      </c>
      <c r="H22" s="143"/>
      <c r="I22" s="224">
        <v>0</v>
      </c>
      <c r="J22" s="224"/>
      <c r="K22" s="224">
        <v>0</v>
      </c>
      <c r="L22" s="224"/>
      <c r="M22" s="224">
        <v>0</v>
      </c>
      <c r="N22" s="224"/>
      <c r="O22" s="95">
        <v>0</v>
      </c>
      <c r="P22" s="619"/>
    </row>
    <row r="23" spans="1:16" s="129" customFormat="1" ht="15">
      <c r="A23" s="317"/>
      <c r="B23" s="323"/>
      <c r="C23" s="380" t="s">
        <v>516</v>
      </c>
      <c r="D23" s="385"/>
      <c r="E23" s="143">
        <v>0</v>
      </c>
      <c r="F23" s="224"/>
      <c r="G23" s="224">
        <v>0</v>
      </c>
      <c r="H23" s="143"/>
      <c r="I23" s="224">
        <v>0</v>
      </c>
      <c r="J23" s="224"/>
      <c r="K23" s="224">
        <v>0</v>
      </c>
      <c r="L23" s="224"/>
      <c r="M23" s="224">
        <v>0</v>
      </c>
      <c r="N23" s="224"/>
      <c r="O23" s="95">
        <v>0</v>
      </c>
      <c r="P23" s="619"/>
    </row>
    <row r="24" spans="1:16" s="678" customFormat="1" ht="14.25">
      <c r="A24" s="296"/>
      <c r="B24" s="369" t="s">
        <v>517</v>
      </c>
      <c r="C24" s="356"/>
      <c r="D24" s="357"/>
      <c r="E24" s="356">
        <v>3746931052</v>
      </c>
      <c r="F24" s="357"/>
      <c r="G24" s="356">
        <v>3729476592</v>
      </c>
      <c r="H24" s="357"/>
      <c r="I24" s="356">
        <v>977176671</v>
      </c>
      <c r="J24" s="219"/>
      <c r="K24" s="356">
        <v>264522387</v>
      </c>
      <c r="L24" s="357"/>
      <c r="M24" s="356">
        <v>0</v>
      </c>
      <c r="N24" s="357"/>
      <c r="O24" s="622">
        <v>8718106702</v>
      </c>
      <c r="P24" s="677">
        <f>O24+'CDKT '!I61</f>
        <v>0</v>
      </c>
    </row>
    <row r="25" spans="1:16" s="129" customFormat="1" ht="15">
      <c r="A25" s="296"/>
      <c r="B25" s="297" t="s">
        <v>520</v>
      </c>
      <c r="C25" s="373"/>
      <c r="D25" s="373"/>
      <c r="E25" s="134"/>
      <c r="F25" s="210"/>
      <c r="G25" s="210"/>
      <c r="H25" s="134"/>
      <c r="I25" s="210"/>
      <c r="J25" s="374"/>
      <c r="K25" s="210"/>
      <c r="L25" s="210"/>
      <c r="M25" s="210"/>
      <c r="N25" s="210"/>
      <c r="O25" s="621"/>
      <c r="P25" s="619"/>
    </row>
    <row r="26" spans="1:16" s="129" customFormat="1" ht="15">
      <c r="A26" s="298"/>
      <c r="B26" s="288" t="s">
        <v>510</v>
      </c>
      <c r="C26" s="384"/>
      <c r="D26" s="384"/>
      <c r="E26" s="384">
        <v>3078928340</v>
      </c>
      <c r="F26" s="384"/>
      <c r="G26" s="384">
        <v>342598210</v>
      </c>
      <c r="H26" s="384">
        <v>0</v>
      </c>
      <c r="I26" s="384">
        <v>142572832</v>
      </c>
      <c r="J26" s="210">
        <v>0</v>
      </c>
      <c r="K26" s="384">
        <v>46197853</v>
      </c>
      <c r="L26" s="384"/>
      <c r="M26" s="384">
        <v>0</v>
      </c>
      <c r="N26" s="384"/>
      <c r="O26" s="95">
        <v>3610297235</v>
      </c>
      <c r="P26" s="619">
        <f>O26-'CDKT '!K59</f>
        <v>0</v>
      </c>
    </row>
    <row r="27" spans="1:16" s="129" customFormat="1" ht="15.75" thickBot="1">
      <c r="A27" s="298"/>
      <c r="B27" s="387" t="s">
        <v>517</v>
      </c>
      <c r="C27" s="388"/>
      <c r="D27" s="384"/>
      <c r="E27" s="388">
        <v>2759768132</v>
      </c>
      <c r="F27" s="384"/>
      <c r="G27" s="388">
        <v>320386031</v>
      </c>
      <c r="H27" s="384">
        <v>0</v>
      </c>
      <c r="I27" s="388">
        <v>86744320</v>
      </c>
      <c r="J27" s="210">
        <v>0</v>
      </c>
      <c r="K27" s="388">
        <v>21631434</v>
      </c>
      <c r="L27" s="384"/>
      <c r="M27" s="388">
        <v>0</v>
      </c>
      <c r="N27" s="384"/>
      <c r="O27" s="623">
        <v>3188529917</v>
      </c>
      <c r="P27" s="619">
        <f>O27-'CDKT '!I59</f>
        <v>0</v>
      </c>
    </row>
    <row r="28" spans="15:16" s="129" customFormat="1" ht="15.75" thickTop="1">
      <c r="O28" s="619"/>
      <c r="P28" s="619"/>
    </row>
    <row r="29" spans="3:14" s="129" customFormat="1" ht="14.25" customHeight="1">
      <c r="C29" s="390" t="s">
        <v>1006</v>
      </c>
      <c r="D29" s="390"/>
      <c r="E29" s="390"/>
      <c r="F29" s="390"/>
      <c r="G29" s="390"/>
      <c r="H29" s="390"/>
      <c r="I29" s="390"/>
      <c r="J29" s="390"/>
      <c r="K29" s="390"/>
      <c r="L29" s="390"/>
      <c r="M29" s="390"/>
      <c r="N29" s="390"/>
    </row>
    <row r="30" spans="3:14" s="129" customFormat="1" ht="14.25" customHeight="1">
      <c r="C30" s="390" t="s">
        <v>85</v>
      </c>
      <c r="D30" s="390"/>
      <c r="E30" s="390"/>
      <c r="F30" s="390"/>
      <c r="G30" s="390"/>
      <c r="H30" s="390"/>
      <c r="I30" s="390"/>
      <c r="J30" s="390"/>
      <c r="K30" s="390"/>
      <c r="L30" s="390"/>
      <c r="M30" s="390"/>
      <c r="N30" s="390"/>
    </row>
    <row r="31" spans="3:14" s="129" customFormat="1" ht="15">
      <c r="C31" s="306" t="s">
        <v>1007</v>
      </c>
      <c r="D31" s="306"/>
      <c r="E31" s="306"/>
      <c r="F31" s="306"/>
      <c r="G31" s="306"/>
      <c r="H31" s="306"/>
      <c r="I31" s="306"/>
      <c r="J31" s="306"/>
      <c r="K31" s="306"/>
      <c r="L31" s="306"/>
      <c r="M31" s="306"/>
      <c r="N31" s="306"/>
    </row>
    <row r="32" spans="3:14" s="129" customFormat="1" ht="15">
      <c r="C32" s="306" t="s">
        <v>1008</v>
      </c>
      <c r="D32" s="306"/>
      <c r="E32" s="306"/>
      <c r="F32" s="306"/>
      <c r="G32" s="306"/>
      <c r="H32" s="306"/>
      <c r="I32" s="306"/>
      <c r="J32" s="306"/>
      <c r="K32" s="306"/>
      <c r="L32" s="306"/>
      <c r="M32" s="306"/>
      <c r="N32" s="306"/>
    </row>
    <row r="33" spans="3:14" s="129" customFormat="1" ht="15">
      <c r="C33" s="306" t="s">
        <v>1009</v>
      </c>
      <c r="D33" s="306"/>
      <c r="E33" s="306"/>
      <c r="F33" s="306"/>
      <c r="G33" s="306"/>
      <c r="H33" s="306"/>
      <c r="I33" s="306"/>
      <c r="J33" s="306"/>
      <c r="K33" s="306"/>
      <c r="L33" s="306"/>
      <c r="M33" s="306"/>
      <c r="N33" s="306"/>
    </row>
  </sheetData>
  <sheetProtection/>
  <printOptions/>
  <pageMargins left="0.24" right="0.19" top="0.479861111111111" bottom="0.209722222222222" header="0.511805555555556" footer="0.159722222222222"/>
  <pageSetup firstPageNumber="21" useFirstPageNumber="1" horizontalDpi="300" verticalDpi="300" orientation="landscape" paperSize="9" r:id="rId1"/>
  <headerFooter alignWithMargins="0">
    <oddFooter>&amp;L&amp;"VNI-Times,Italic"&amp;9Caùc thuyeát minh naøy laø boä phaän hôïp thaùnh caùc Baùo caùo taøi chính&amp;R&amp;"VNI-Times,Italic"&amp;9Trang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cp:lastPrinted>2011-03-28T06:37:37Z</cp:lastPrinted>
  <dcterms:created xsi:type="dcterms:W3CDTF">2011-03-01T13:44:47Z</dcterms:created>
  <dcterms:modified xsi:type="dcterms:W3CDTF">2011-04-07T06:47:15Z</dcterms:modified>
  <cp:category/>
  <cp:version/>
  <cp:contentType/>
  <cp:contentStatus/>
</cp:coreProperties>
</file>